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machine\Desktop\"/>
    </mc:Choice>
  </mc:AlternateContent>
  <xr:revisionPtr revIDLastSave="0" documentId="13_ncr:1_{F217E909-DC6C-42C9-A118-036DC61E9624}" xr6:coauthVersionLast="45" xr6:coauthVersionMax="45" xr10:uidLastSave="{00000000-0000-0000-0000-000000000000}"/>
  <bookViews>
    <workbookView xWindow="-120" yWindow="-120" windowWidth="38640" windowHeight="15840" xr2:uid="{DE96F0A3-39A9-4854-8847-611EB659485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9" i="1" l="1"/>
  <c r="S267" i="1"/>
  <c r="H150" i="1"/>
  <c r="I148" i="1"/>
  <c r="F150" i="1"/>
  <c r="G150" i="1" l="1"/>
  <c r="E4" i="1"/>
  <c r="E5" i="1"/>
  <c r="O269" i="1" l="1"/>
  <c r="P269" i="1"/>
  <c r="M267" i="1"/>
  <c r="N267" i="1" s="1"/>
  <c r="M151" i="1"/>
  <c r="N151" i="1" s="1"/>
  <c r="M152" i="1" s="1"/>
  <c r="N152" i="1" s="1"/>
  <c r="M153" i="1" s="1"/>
  <c r="M150" i="1"/>
  <c r="N150" i="1" s="1"/>
  <c r="N4" i="1"/>
  <c r="O4" i="1" s="1"/>
  <c r="I151" i="1"/>
  <c r="D4" i="1"/>
  <c r="G4" i="1" s="1"/>
  <c r="H5" i="1" s="1"/>
  <c r="O267" i="1" l="1"/>
  <c r="N153" i="1"/>
  <c r="M154" i="1" s="1"/>
  <c r="O152" i="1"/>
  <c r="O151" i="1"/>
  <c r="O150" i="1"/>
  <c r="Q4" i="1"/>
  <c r="M5" i="1"/>
  <c r="C5" i="1"/>
  <c r="D5" i="1" s="1"/>
  <c r="I4" i="1"/>
  <c r="O153" i="1" l="1"/>
  <c r="N154" i="1"/>
  <c r="M155" i="1" s="1"/>
  <c r="N5" i="1"/>
  <c r="M6" i="1" s="1"/>
  <c r="R5" i="1"/>
  <c r="C6" i="1"/>
  <c r="O154" i="1" l="1"/>
  <c r="N155" i="1"/>
  <c r="M156" i="1" s="1"/>
  <c r="S4" i="1"/>
  <c r="N6" i="1"/>
  <c r="M7" i="1" s="1"/>
  <c r="O5" i="1"/>
  <c r="D6" i="1"/>
  <c r="C7" i="1" s="1"/>
  <c r="G5" i="1"/>
  <c r="H6" i="1" s="1"/>
  <c r="I5" i="1" s="1"/>
  <c r="N156" i="1" l="1"/>
  <c r="M157" i="1" s="1"/>
  <c r="O155" i="1"/>
  <c r="Q5" i="1"/>
  <c r="N7" i="1"/>
  <c r="M8" i="1" s="1"/>
  <c r="O6" i="1"/>
  <c r="E6" i="1"/>
  <c r="G6" i="1"/>
  <c r="H7" i="1" s="1"/>
  <c r="D7" i="1"/>
  <c r="C8" i="1" s="1"/>
  <c r="N157" i="1" l="1"/>
  <c r="M158" i="1" s="1"/>
  <c r="O156" i="1"/>
  <c r="O7" i="1"/>
  <c r="N8" i="1"/>
  <c r="M9" i="1" s="1"/>
  <c r="R6" i="1"/>
  <c r="D8" i="1"/>
  <c r="C9" i="1" s="1"/>
  <c r="E7" i="1"/>
  <c r="G7" i="1"/>
  <c r="I6" i="1"/>
  <c r="O157" i="1" l="1"/>
  <c r="N158" i="1"/>
  <c r="M159" i="1" s="1"/>
  <c r="N9" i="1"/>
  <c r="M10" i="1" s="1"/>
  <c r="O8" i="1"/>
  <c r="Q6" i="1"/>
  <c r="R7" i="1" s="1"/>
  <c r="S5" i="1"/>
  <c r="E8" i="1"/>
  <c r="D9" i="1"/>
  <c r="C10" i="1" s="1"/>
  <c r="H8" i="1"/>
  <c r="O158" i="1" l="1"/>
  <c r="N159" i="1"/>
  <c r="M160" i="1" s="1"/>
  <c r="Q7" i="1"/>
  <c r="R8" i="1" s="1"/>
  <c r="N10" i="1"/>
  <c r="M11" i="1" s="1"/>
  <c r="S6" i="1"/>
  <c r="O9" i="1"/>
  <c r="D10" i="1"/>
  <c r="C11" i="1" s="1"/>
  <c r="E9" i="1"/>
  <c r="G8" i="1"/>
  <c r="H9" i="1" s="1"/>
  <c r="I7" i="1"/>
  <c r="N160" i="1" l="1"/>
  <c r="M161" i="1" s="1"/>
  <c r="O159" i="1"/>
  <c r="Q8" i="1"/>
  <c r="R9" i="1" s="1"/>
  <c r="S7" i="1"/>
  <c r="N11" i="1"/>
  <c r="M12" i="1" s="1"/>
  <c r="O10" i="1"/>
  <c r="E10" i="1"/>
  <c r="D11" i="1"/>
  <c r="C12" i="1" s="1"/>
  <c r="G9" i="1"/>
  <c r="H10" i="1" s="1"/>
  <c r="I8" i="1"/>
  <c r="N161" i="1" l="1"/>
  <c r="M162" i="1" s="1"/>
  <c r="O160" i="1"/>
  <c r="Q9" i="1"/>
  <c r="R10" i="1" s="1"/>
  <c r="S8" i="1"/>
  <c r="O11" i="1"/>
  <c r="N12" i="1"/>
  <c r="M13" i="1" s="1"/>
  <c r="E11" i="1"/>
  <c r="D12" i="1"/>
  <c r="C13" i="1" s="1"/>
  <c r="G10" i="1"/>
  <c r="H11" i="1" s="1"/>
  <c r="I10" i="1" s="1"/>
  <c r="I9" i="1"/>
  <c r="O161" i="1" l="1"/>
  <c r="N162" i="1"/>
  <c r="M163" i="1" s="1"/>
  <c r="N13" i="1"/>
  <c r="M14" i="1" s="1"/>
  <c r="Q10" i="1"/>
  <c r="R11" i="1" s="1"/>
  <c r="S10" i="1" s="1"/>
  <c r="S9" i="1"/>
  <c r="O12" i="1"/>
  <c r="D13" i="1"/>
  <c r="C14" i="1" s="1"/>
  <c r="E12" i="1"/>
  <c r="G11" i="1"/>
  <c r="H12" i="1" s="1"/>
  <c r="O162" i="1" l="1"/>
  <c r="N163" i="1"/>
  <c r="M164" i="1" s="1"/>
  <c r="Q11" i="1"/>
  <c r="R12" i="1" s="1"/>
  <c r="O13" i="1"/>
  <c r="N14" i="1"/>
  <c r="M15" i="1" s="1"/>
  <c r="E13" i="1"/>
  <c r="D14" i="1"/>
  <c r="C15" i="1" s="1"/>
  <c r="G12" i="1"/>
  <c r="H13" i="1" s="1"/>
  <c r="I11" i="1"/>
  <c r="N164" i="1" l="1"/>
  <c r="M165" i="1" s="1"/>
  <c r="O163" i="1"/>
  <c r="Q12" i="1"/>
  <c r="R13" i="1" s="1"/>
  <c r="S12" i="1" s="1"/>
  <c r="S11" i="1"/>
  <c r="O14" i="1"/>
  <c r="N15" i="1"/>
  <c r="M16" i="1" s="1"/>
  <c r="E14" i="1"/>
  <c r="D15" i="1"/>
  <c r="C16" i="1" s="1"/>
  <c r="G13" i="1"/>
  <c r="H14" i="1" s="1"/>
  <c r="I12" i="1"/>
  <c r="N165" i="1" l="1"/>
  <c r="M166" i="1" s="1"/>
  <c r="O164" i="1"/>
  <c r="O15" i="1"/>
  <c r="Q13" i="1"/>
  <c r="R14" i="1" s="1"/>
  <c r="N16" i="1"/>
  <c r="M17" i="1" s="1"/>
  <c r="E15" i="1"/>
  <c r="D16" i="1"/>
  <c r="C17" i="1" s="1"/>
  <c r="G14" i="1"/>
  <c r="H15" i="1" s="1"/>
  <c r="I13" i="1"/>
  <c r="O165" i="1" l="1"/>
  <c r="N166" i="1"/>
  <c r="M167" i="1" s="1"/>
  <c r="Q14" i="1"/>
  <c r="R15" i="1" s="1"/>
  <c r="S13" i="1"/>
  <c r="N17" i="1"/>
  <c r="M18" i="1" s="1"/>
  <c r="O16" i="1"/>
  <c r="E16" i="1"/>
  <c r="D17" i="1"/>
  <c r="C18" i="1" s="1"/>
  <c r="G15" i="1"/>
  <c r="H16" i="1" s="1"/>
  <c r="I14" i="1"/>
  <c r="N167" i="1" l="1"/>
  <c r="M168" i="1" s="1"/>
  <c r="O166" i="1"/>
  <c r="O17" i="1"/>
  <c r="N18" i="1"/>
  <c r="M19" i="1" s="1"/>
  <c r="Q15" i="1"/>
  <c r="R16" i="1" s="1"/>
  <c r="S14" i="1"/>
  <c r="E17" i="1"/>
  <c r="D18" i="1"/>
  <c r="C19" i="1" s="1"/>
  <c r="G16" i="1"/>
  <c r="H17" i="1" s="1"/>
  <c r="I15" i="1"/>
  <c r="O167" i="1" l="1"/>
  <c r="N168" i="1"/>
  <c r="M169" i="1" s="1"/>
  <c r="Q16" i="1"/>
  <c r="R17" i="1" s="1"/>
  <c r="S15" i="1"/>
  <c r="N19" i="1"/>
  <c r="M20" i="1" s="1"/>
  <c r="O18" i="1"/>
  <c r="D19" i="1"/>
  <c r="C20" i="1" s="1"/>
  <c r="E18" i="1"/>
  <c r="G17" i="1"/>
  <c r="H18" i="1" s="1"/>
  <c r="I16" i="1"/>
  <c r="N169" i="1" l="1"/>
  <c r="M170" i="1" s="1"/>
  <c r="O168" i="1"/>
  <c r="Q17" i="1"/>
  <c r="R18" i="1" s="1"/>
  <c r="S16" i="1"/>
  <c r="O19" i="1"/>
  <c r="N20" i="1"/>
  <c r="M21" i="1" s="1"/>
  <c r="E19" i="1"/>
  <c r="D20" i="1"/>
  <c r="C21" i="1" s="1"/>
  <c r="G18" i="1"/>
  <c r="H19" i="1" s="1"/>
  <c r="I17" i="1"/>
  <c r="O169" i="1" l="1"/>
  <c r="N170" i="1"/>
  <c r="M171" i="1" s="1"/>
  <c r="Q18" i="1"/>
  <c r="R19" i="1" s="1"/>
  <c r="S17" i="1"/>
  <c r="N21" i="1"/>
  <c r="M22" i="1" s="1"/>
  <c r="O20" i="1"/>
  <c r="E20" i="1"/>
  <c r="D21" i="1"/>
  <c r="C22" i="1" s="1"/>
  <c r="G19" i="1"/>
  <c r="H20" i="1" s="1"/>
  <c r="I18" i="1"/>
  <c r="O170" i="1" l="1"/>
  <c r="N171" i="1"/>
  <c r="M172" i="1" s="1"/>
  <c r="Q19" i="1"/>
  <c r="R20" i="1" s="1"/>
  <c r="O21" i="1"/>
  <c r="N22" i="1"/>
  <c r="M23" i="1" s="1"/>
  <c r="S18" i="1"/>
  <c r="E21" i="1"/>
  <c r="D22" i="1"/>
  <c r="C23" i="1" s="1"/>
  <c r="G20" i="1"/>
  <c r="H21" i="1" s="1"/>
  <c r="I19" i="1"/>
  <c r="O171" i="1" l="1"/>
  <c r="N172" i="1"/>
  <c r="M173" i="1" s="1"/>
  <c r="Q20" i="1"/>
  <c r="R21" i="1" s="1"/>
  <c r="S19" i="1"/>
  <c r="N23" i="1"/>
  <c r="M24" i="1" s="1"/>
  <c r="O22" i="1"/>
  <c r="E22" i="1"/>
  <c r="D23" i="1"/>
  <c r="C24" i="1" s="1"/>
  <c r="G21" i="1"/>
  <c r="H22" i="1" s="1"/>
  <c r="I21" i="1" s="1"/>
  <c r="I20" i="1"/>
  <c r="N173" i="1" l="1"/>
  <c r="M174" i="1" s="1"/>
  <c r="O172" i="1"/>
  <c r="Q21" i="1"/>
  <c r="R22" i="1" s="1"/>
  <c r="S20" i="1"/>
  <c r="O23" i="1"/>
  <c r="N24" i="1"/>
  <c r="M25" i="1" s="1"/>
  <c r="E23" i="1"/>
  <c r="D24" i="1"/>
  <c r="C25" i="1" s="1"/>
  <c r="G22" i="1"/>
  <c r="H23" i="1" s="1"/>
  <c r="O173" i="1" l="1"/>
  <c r="N174" i="1"/>
  <c r="M175" i="1" s="1"/>
  <c r="Q22" i="1"/>
  <c r="R23" i="1" s="1"/>
  <c r="S21" i="1"/>
  <c r="N25" i="1"/>
  <c r="M26" i="1" s="1"/>
  <c r="O24" i="1"/>
  <c r="E24" i="1"/>
  <c r="D25" i="1"/>
  <c r="C26" i="1" s="1"/>
  <c r="G23" i="1"/>
  <c r="H24" i="1" s="1"/>
  <c r="I22" i="1"/>
  <c r="N175" i="1" l="1"/>
  <c r="M176" i="1" s="1"/>
  <c r="O174" i="1"/>
  <c r="Q23" i="1"/>
  <c r="R24" i="1" s="1"/>
  <c r="S22" i="1"/>
  <c r="N26" i="1"/>
  <c r="M27" i="1" s="1"/>
  <c r="O25" i="1"/>
  <c r="D26" i="1"/>
  <c r="C27" i="1" s="1"/>
  <c r="D27" i="1" s="1"/>
  <c r="E25" i="1"/>
  <c r="G24" i="1"/>
  <c r="H25" i="1" s="1"/>
  <c r="I23" i="1"/>
  <c r="N176" i="1" l="1"/>
  <c r="M177" i="1" s="1"/>
  <c r="O175" i="1"/>
  <c r="Q24" i="1"/>
  <c r="R25" i="1" s="1"/>
  <c r="S23" i="1"/>
  <c r="O26" i="1"/>
  <c r="N27" i="1"/>
  <c r="M28" i="1" s="1"/>
  <c r="E26" i="1"/>
  <c r="E27" i="1"/>
  <c r="C28" i="1"/>
  <c r="G25" i="1"/>
  <c r="H26" i="1" s="1"/>
  <c r="I24" i="1"/>
  <c r="N177" i="1" l="1"/>
  <c r="M178" i="1" s="1"/>
  <c r="O176" i="1"/>
  <c r="Q25" i="1"/>
  <c r="R26" i="1" s="1"/>
  <c r="S24" i="1"/>
  <c r="N28" i="1"/>
  <c r="M29" i="1" s="1"/>
  <c r="O27" i="1"/>
  <c r="D28" i="1"/>
  <c r="C29" i="1" s="1"/>
  <c r="G26" i="1"/>
  <c r="H27" i="1" s="1"/>
  <c r="I25" i="1"/>
  <c r="N178" i="1" l="1"/>
  <c r="M179" i="1" s="1"/>
  <c r="O177" i="1"/>
  <c r="Q26" i="1"/>
  <c r="R27" i="1" s="1"/>
  <c r="S25" i="1"/>
  <c r="N29" i="1"/>
  <c r="M30" i="1" s="1"/>
  <c r="O28" i="1"/>
  <c r="E28" i="1"/>
  <c r="D29" i="1"/>
  <c r="C30" i="1" s="1"/>
  <c r="G27" i="1"/>
  <c r="H28" i="1" s="1"/>
  <c r="I26" i="1"/>
  <c r="N179" i="1" l="1"/>
  <c r="M180" i="1" s="1"/>
  <c r="O178" i="1"/>
  <c r="N30" i="1"/>
  <c r="M31" i="1" s="1"/>
  <c r="Q27" i="1"/>
  <c r="R28" i="1" s="1"/>
  <c r="O29" i="1"/>
  <c r="S26" i="1"/>
  <c r="E29" i="1"/>
  <c r="D30" i="1"/>
  <c r="C31" i="1" s="1"/>
  <c r="G28" i="1"/>
  <c r="H29" i="1" s="1"/>
  <c r="I28" i="1" s="1"/>
  <c r="I27" i="1"/>
  <c r="N180" i="1" l="1"/>
  <c r="M181" i="1" s="1"/>
  <c r="O179" i="1"/>
  <c r="Q28" i="1"/>
  <c r="R29" i="1" s="1"/>
  <c r="S27" i="1"/>
  <c r="O30" i="1"/>
  <c r="N31" i="1"/>
  <c r="M32" i="1" s="1"/>
  <c r="E30" i="1"/>
  <c r="D31" i="1"/>
  <c r="C32" i="1" s="1"/>
  <c r="G29" i="1"/>
  <c r="H30" i="1" s="1"/>
  <c r="N181" i="1" l="1"/>
  <c r="M182" i="1" s="1"/>
  <c r="O180" i="1"/>
  <c r="N32" i="1"/>
  <c r="M33" i="1" s="1"/>
  <c r="Q29" i="1"/>
  <c r="R30" i="1" s="1"/>
  <c r="O31" i="1"/>
  <c r="S28" i="1"/>
  <c r="E31" i="1"/>
  <c r="D32" i="1"/>
  <c r="C33" i="1" s="1"/>
  <c r="G30" i="1"/>
  <c r="H31" i="1" s="1"/>
  <c r="I29" i="1"/>
  <c r="O181" i="1" l="1"/>
  <c r="N182" i="1"/>
  <c r="M183" i="1" s="1"/>
  <c r="Q30" i="1"/>
  <c r="R31" i="1" s="1"/>
  <c r="S29" i="1"/>
  <c r="N33" i="1"/>
  <c r="M34" i="1" s="1"/>
  <c r="O32" i="1"/>
  <c r="E32" i="1"/>
  <c r="D33" i="1"/>
  <c r="C34" i="1" s="1"/>
  <c r="G31" i="1"/>
  <c r="H32" i="1" s="1"/>
  <c r="I30" i="1"/>
  <c r="O182" i="1" l="1"/>
  <c r="N183" i="1"/>
  <c r="M184" i="1" s="1"/>
  <c r="N34" i="1"/>
  <c r="M35" i="1" s="1"/>
  <c r="O34" i="1"/>
  <c r="O33" i="1"/>
  <c r="Q31" i="1"/>
  <c r="R32" i="1" s="1"/>
  <c r="S30" i="1"/>
  <c r="E33" i="1"/>
  <c r="D34" i="1"/>
  <c r="C35" i="1" s="1"/>
  <c r="G32" i="1"/>
  <c r="H33" i="1" s="1"/>
  <c r="I31" i="1"/>
  <c r="N184" i="1" l="1"/>
  <c r="M185" i="1" s="1"/>
  <c r="O183" i="1"/>
  <c r="Q32" i="1"/>
  <c r="R33" i="1" s="1"/>
  <c r="S31" i="1"/>
  <c r="N35" i="1"/>
  <c r="M36" i="1" s="1"/>
  <c r="E34" i="1"/>
  <c r="D35" i="1"/>
  <c r="C36" i="1" s="1"/>
  <c r="G33" i="1"/>
  <c r="H34" i="1" s="1"/>
  <c r="I32" i="1"/>
  <c r="N185" i="1" l="1"/>
  <c r="M186" i="1" s="1"/>
  <c r="O184" i="1"/>
  <c r="O35" i="1"/>
  <c r="N36" i="1"/>
  <c r="M37" i="1" s="1"/>
  <c r="Q33" i="1"/>
  <c r="R34" i="1" s="1"/>
  <c r="S32" i="1"/>
  <c r="E35" i="1"/>
  <c r="D36" i="1"/>
  <c r="C37" i="1" s="1"/>
  <c r="G34" i="1"/>
  <c r="H35" i="1" s="1"/>
  <c r="I33" i="1"/>
  <c r="N186" i="1" l="1"/>
  <c r="M187" i="1" s="1"/>
  <c r="O185" i="1"/>
  <c r="Q34" i="1"/>
  <c r="R35" i="1" s="1"/>
  <c r="S33" i="1"/>
  <c r="N37" i="1"/>
  <c r="M38" i="1" s="1"/>
  <c r="O36" i="1"/>
  <c r="E36" i="1"/>
  <c r="D37" i="1"/>
  <c r="C38" i="1" s="1"/>
  <c r="G35" i="1"/>
  <c r="H36" i="1" s="1"/>
  <c r="I34" i="1"/>
  <c r="O186" i="1" l="1"/>
  <c r="N187" i="1"/>
  <c r="M188" i="1" s="1"/>
  <c r="Q35" i="1"/>
  <c r="R36" i="1" s="1"/>
  <c r="N38" i="1"/>
  <c r="M39" i="1" s="1"/>
  <c r="O37" i="1"/>
  <c r="S34" i="1"/>
  <c r="E37" i="1"/>
  <c r="D38" i="1"/>
  <c r="C39" i="1" s="1"/>
  <c r="G36" i="1"/>
  <c r="H37" i="1" s="1"/>
  <c r="I35" i="1"/>
  <c r="N188" i="1" l="1"/>
  <c r="M189" i="1" s="1"/>
  <c r="O187" i="1"/>
  <c r="Q36" i="1"/>
  <c r="R37" i="1" s="1"/>
  <c r="S35" i="1"/>
  <c r="N39" i="1"/>
  <c r="M40" i="1" s="1"/>
  <c r="O38" i="1"/>
  <c r="E38" i="1"/>
  <c r="D39" i="1"/>
  <c r="C40" i="1" s="1"/>
  <c r="G37" i="1"/>
  <c r="H38" i="1" s="1"/>
  <c r="I36" i="1"/>
  <c r="N189" i="1" l="1"/>
  <c r="M190" i="1" s="1"/>
  <c r="O188" i="1"/>
  <c r="O39" i="1"/>
  <c r="Q37" i="1"/>
  <c r="R38" i="1" s="1"/>
  <c r="N40" i="1"/>
  <c r="M41" i="1" s="1"/>
  <c r="S36" i="1"/>
  <c r="D40" i="1"/>
  <c r="C41" i="1" s="1"/>
  <c r="E39" i="1"/>
  <c r="G38" i="1"/>
  <c r="H39" i="1" s="1"/>
  <c r="I38" i="1" s="1"/>
  <c r="I37" i="1"/>
  <c r="O189" i="1" l="1"/>
  <c r="N190" i="1"/>
  <c r="M191" i="1" s="1"/>
  <c r="O40" i="1"/>
  <c r="N41" i="1"/>
  <c r="M42" i="1" s="1"/>
  <c r="Q38" i="1"/>
  <c r="R39" i="1" s="1"/>
  <c r="S37" i="1"/>
  <c r="E40" i="1"/>
  <c r="D41" i="1"/>
  <c r="C42" i="1" s="1"/>
  <c r="G39" i="1"/>
  <c r="H40" i="1" s="1"/>
  <c r="O190" i="1" l="1"/>
  <c r="N191" i="1"/>
  <c r="M192" i="1" s="1"/>
  <c r="Q39" i="1"/>
  <c r="R40" i="1" s="1"/>
  <c r="S39" i="1" s="1"/>
  <c r="S38" i="1"/>
  <c r="O41" i="1"/>
  <c r="N42" i="1"/>
  <c r="M43" i="1" s="1"/>
  <c r="E41" i="1"/>
  <c r="D42" i="1"/>
  <c r="C43" i="1" s="1"/>
  <c r="G40" i="1"/>
  <c r="H41" i="1" s="1"/>
  <c r="I39" i="1"/>
  <c r="N192" i="1" l="1"/>
  <c r="M193" i="1" s="1"/>
  <c r="O191" i="1"/>
  <c r="N43" i="1"/>
  <c r="M44" i="1" s="1"/>
  <c r="O42" i="1"/>
  <c r="Q40" i="1"/>
  <c r="R41" i="1" s="1"/>
  <c r="E42" i="1"/>
  <c r="D43" i="1"/>
  <c r="C44" i="1" s="1"/>
  <c r="G41" i="1"/>
  <c r="H42" i="1" s="1"/>
  <c r="I40" i="1"/>
  <c r="N193" i="1" l="1"/>
  <c r="M194" i="1" s="1"/>
  <c r="O192" i="1"/>
  <c r="N44" i="1"/>
  <c r="M45" i="1" s="1"/>
  <c r="Q41" i="1"/>
  <c r="R42" i="1" s="1"/>
  <c r="S40" i="1"/>
  <c r="O43" i="1"/>
  <c r="E43" i="1"/>
  <c r="D44" i="1"/>
  <c r="C45" i="1" s="1"/>
  <c r="G42" i="1"/>
  <c r="H43" i="1" s="1"/>
  <c r="I41" i="1"/>
  <c r="N194" i="1" l="1"/>
  <c r="M195" i="1" s="1"/>
  <c r="O193" i="1"/>
  <c r="Q42" i="1"/>
  <c r="R43" i="1" s="1"/>
  <c r="S41" i="1"/>
  <c r="O44" i="1"/>
  <c r="N45" i="1"/>
  <c r="M46" i="1" s="1"/>
  <c r="E44" i="1"/>
  <c r="D45" i="1"/>
  <c r="C46" i="1" s="1"/>
  <c r="G43" i="1"/>
  <c r="H44" i="1" s="1"/>
  <c r="I42" i="1"/>
  <c r="O194" i="1" l="1"/>
  <c r="N195" i="1"/>
  <c r="M196" i="1" s="1"/>
  <c r="Q43" i="1"/>
  <c r="R44" i="1" s="1"/>
  <c r="N46" i="1"/>
  <c r="M47" i="1" s="1"/>
  <c r="O45" i="1"/>
  <c r="S42" i="1"/>
  <c r="E45" i="1"/>
  <c r="D46" i="1"/>
  <c r="C47" i="1" s="1"/>
  <c r="G44" i="1"/>
  <c r="H45" i="1" s="1"/>
  <c r="I43" i="1"/>
  <c r="N196" i="1" l="1"/>
  <c r="M197" i="1" s="1"/>
  <c r="O195" i="1"/>
  <c r="Q44" i="1"/>
  <c r="R45" i="1" s="1"/>
  <c r="S43" i="1"/>
  <c r="N47" i="1"/>
  <c r="M48" i="1" s="1"/>
  <c r="O46" i="1"/>
  <c r="E46" i="1"/>
  <c r="D47" i="1"/>
  <c r="C48" i="1" s="1"/>
  <c r="G45" i="1"/>
  <c r="H46" i="1" s="1"/>
  <c r="I44" i="1"/>
  <c r="O196" i="1" l="1"/>
  <c r="N197" i="1"/>
  <c r="M198" i="1" s="1"/>
  <c r="Q45" i="1"/>
  <c r="R46" i="1" s="1"/>
  <c r="S44" i="1"/>
  <c r="O47" i="1"/>
  <c r="N48" i="1"/>
  <c r="M49" i="1" s="1"/>
  <c r="E47" i="1"/>
  <c r="D48" i="1"/>
  <c r="C49" i="1" s="1"/>
  <c r="G46" i="1"/>
  <c r="H47" i="1" s="1"/>
  <c r="I45" i="1"/>
  <c r="N198" i="1" l="1"/>
  <c r="M199" i="1" s="1"/>
  <c r="O197" i="1"/>
  <c r="O48" i="1"/>
  <c r="Q46" i="1"/>
  <c r="R47" i="1" s="1"/>
  <c r="N49" i="1"/>
  <c r="M50" i="1" s="1"/>
  <c r="S45" i="1"/>
  <c r="E48" i="1"/>
  <c r="D49" i="1"/>
  <c r="C50" i="1" s="1"/>
  <c r="G47" i="1"/>
  <c r="H48" i="1" s="1"/>
  <c r="I46" i="1"/>
  <c r="N199" i="1" l="1"/>
  <c r="M200" i="1" s="1"/>
  <c r="O198" i="1"/>
  <c r="Q47" i="1"/>
  <c r="R48" i="1" s="1"/>
  <c r="S46" i="1"/>
  <c r="N50" i="1"/>
  <c r="M51" i="1" s="1"/>
  <c r="O50" i="1"/>
  <c r="O49" i="1"/>
  <c r="E49" i="1"/>
  <c r="D50" i="1"/>
  <c r="C51" i="1" s="1"/>
  <c r="G48" i="1"/>
  <c r="H49" i="1" s="1"/>
  <c r="I48" i="1" s="1"/>
  <c r="I47" i="1"/>
  <c r="N200" i="1" l="1"/>
  <c r="M201" i="1" s="1"/>
  <c r="O199" i="1"/>
  <c r="Q48" i="1"/>
  <c r="R49" i="1" s="1"/>
  <c r="S48" i="1" s="1"/>
  <c r="S47" i="1"/>
  <c r="N51" i="1"/>
  <c r="M52" i="1" s="1"/>
  <c r="E50" i="1"/>
  <c r="D51" i="1"/>
  <c r="C52" i="1" s="1"/>
  <c r="G49" i="1"/>
  <c r="H50" i="1" s="1"/>
  <c r="I49" i="1" s="1"/>
  <c r="N201" i="1" l="1"/>
  <c r="M202" i="1" s="1"/>
  <c r="O200" i="1"/>
  <c r="N52" i="1"/>
  <c r="M53" i="1" s="1"/>
  <c r="O51" i="1"/>
  <c r="Q49" i="1"/>
  <c r="R50" i="1" s="1"/>
  <c r="S49" i="1" s="1"/>
  <c r="E51" i="1"/>
  <c r="D52" i="1"/>
  <c r="C53" i="1" s="1"/>
  <c r="G50" i="1"/>
  <c r="H51" i="1" s="1"/>
  <c r="N202" i="1" l="1"/>
  <c r="M203" i="1" s="1"/>
  <c r="O201" i="1"/>
  <c r="Q50" i="1"/>
  <c r="R51" i="1" s="1"/>
  <c r="O52" i="1"/>
  <c r="N53" i="1"/>
  <c r="M54" i="1" s="1"/>
  <c r="D53" i="1"/>
  <c r="C54" i="1" s="1"/>
  <c r="E52" i="1"/>
  <c r="G51" i="1"/>
  <c r="H52" i="1" s="1"/>
  <c r="I50" i="1"/>
  <c r="N203" i="1" l="1"/>
  <c r="M204" i="1" s="1"/>
  <c r="O202" i="1"/>
  <c r="O53" i="1"/>
  <c r="Q51" i="1"/>
  <c r="R52" i="1" s="1"/>
  <c r="N54" i="1"/>
  <c r="M55" i="1" s="1"/>
  <c r="S50" i="1"/>
  <c r="E53" i="1"/>
  <c r="D54" i="1"/>
  <c r="C55" i="1" s="1"/>
  <c r="G52" i="1"/>
  <c r="H53" i="1" s="1"/>
  <c r="I52" i="1" s="1"/>
  <c r="I51" i="1"/>
  <c r="O203" i="1" l="1"/>
  <c r="N204" i="1"/>
  <c r="M205" i="1" s="1"/>
  <c r="Q52" i="1"/>
  <c r="R53" i="1" s="1"/>
  <c r="S51" i="1"/>
  <c r="O54" i="1"/>
  <c r="N55" i="1"/>
  <c r="M56" i="1" s="1"/>
  <c r="D55" i="1"/>
  <c r="C56" i="1" s="1"/>
  <c r="E54" i="1"/>
  <c r="G53" i="1"/>
  <c r="H54" i="1" s="1"/>
  <c r="O204" i="1" l="1"/>
  <c r="N205" i="1"/>
  <c r="M206" i="1" s="1"/>
  <c r="N56" i="1"/>
  <c r="M57" i="1" s="1"/>
  <c r="Q53" i="1"/>
  <c r="R54" i="1" s="1"/>
  <c r="O55" i="1"/>
  <c r="S52" i="1"/>
  <c r="E55" i="1"/>
  <c r="D56" i="1"/>
  <c r="C57" i="1" s="1"/>
  <c r="G54" i="1"/>
  <c r="H55" i="1" s="1"/>
  <c r="I54" i="1" s="1"/>
  <c r="I53" i="1"/>
  <c r="O205" i="1" l="1"/>
  <c r="N206" i="1"/>
  <c r="M207" i="1" s="1"/>
  <c r="O206" i="1"/>
  <c r="Q54" i="1"/>
  <c r="R55" i="1" s="1"/>
  <c r="O56" i="1"/>
  <c r="S53" i="1"/>
  <c r="N57" i="1"/>
  <c r="M58" i="1" s="1"/>
  <c r="D57" i="1"/>
  <c r="C58" i="1" s="1"/>
  <c r="E56" i="1"/>
  <c r="G55" i="1"/>
  <c r="H56" i="1" s="1"/>
  <c r="I55" i="1" s="1"/>
  <c r="N207" i="1" l="1"/>
  <c r="M208" i="1" s="1"/>
  <c r="Q55" i="1"/>
  <c r="R56" i="1" s="1"/>
  <c r="S54" i="1"/>
  <c r="N58" i="1"/>
  <c r="M59" i="1" s="1"/>
  <c r="O57" i="1"/>
  <c r="E57" i="1"/>
  <c r="D58" i="1"/>
  <c r="C59" i="1" s="1"/>
  <c r="G56" i="1"/>
  <c r="H57" i="1" s="1"/>
  <c r="O207" i="1" l="1"/>
  <c r="N208" i="1"/>
  <c r="M209" i="1" s="1"/>
  <c r="Q56" i="1"/>
  <c r="R57" i="1" s="1"/>
  <c r="S55" i="1"/>
  <c r="N59" i="1"/>
  <c r="M60" i="1" s="1"/>
  <c r="O58" i="1"/>
  <c r="D59" i="1"/>
  <c r="C60" i="1" s="1"/>
  <c r="E58" i="1"/>
  <c r="G57" i="1"/>
  <c r="H58" i="1" s="1"/>
  <c r="I57" i="1" s="1"/>
  <c r="I56" i="1"/>
  <c r="N209" i="1" l="1"/>
  <c r="M210" i="1" s="1"/>
  <c r="O208" i="1"/>
  <c r="Q57" i="1"/>
  <c r="R58" i="1" s="1"/>
  <c r="S56" i="1"/>
  <c r="N60" i="1"/>
  <c r="M61" i="1" s="1"/>
  <c r="O59" i="1"/>
  <c r="E59" i="1"/>
  <c r="D60" i="1"/>
  <c r="C61" i="1" s="1"/>
  <c r="G58" i="1"/>
  <c r="H59" i="1" s="1"/>
  <c r="I58" i="1" s="1"/>
  <c r="O209" i="1" l="1"/>
  <c r="N210" i="1"/>
  <c r="M211" i="1" s="1"/>
  <c r="N61" i="1"/>
  <c r="M62" i="1" s="1"/>
  <c r="Q58" i="1"/>
  <c r="R59" i="1" s="1"/>
  <c r="S57" i="1"/>
  <c r="O60" i="1"/>
  <c r="D61" i="1"/>
  <c r="C62" i="1" s="1"/>
  <c r="E60" i="1"/>
  <c r="G59" i="1"/>
  <c r="H60" i="1" s="1"/>
  <c r="O210" i="1" l="1"/>
  <c r="N211" i="1"/>
  <c r="M212" i="1" s="1"/>
  <c r="Q59" i="1"/>
  <c r="R60" i="1" s="1"/>
  <c r="S58" i="1"/>
  <c r="N62" i="1"/>
  <c r="M63" i="1" s="1"/>
  <c r="O61" i="1"/>
  <c r="E61" i="1"/>
  <c r="D62" i="1"/>
  <c r="C63" i="1" s="1"/>
  <c r="G60" i="1"/>
  <c r="H61" i="1" s="1"/>
  <c r="I60" i="1" s="1"/>
  <c r="I59" i="1"/>
  <c r="N212" i="1" l="1"/>
  <c r="M213" i="1" s="1"/>
  <c r="O211" i="1"/>
  <c r="Q60" i="1"/>
  <c r="R61" i="1" s="1"/>
  <c r="S59" i="1"/>
  <c r="N63" i="1"/>
  <c r="M64" i="1" s="1"/>
  <c r="O62" i="1"/>
  <c r="D63" i="1"/>
  <c r="C64" i="1" s="1"/>
  <c r="E62" i="1"/>
  <c r="G61" i="1"/>
  <c r="H62" i="1" s="1"/>
  <c r="N213" i="1" l="1"/>
  <c r="M214" i="1" s="1"/>
  <c r="O212" i="1"/>
  <c r="Q61" i="1"/>
  <c r="R62" i="1" s="1"/>
  <c r="N64" i="1"/>
  <c r="M65" i="1" s="1"/>
  <c r="O63" i="1"/>
  <c r="S60" i="1"/>
  <c r="E63" i="1"/>
  <c r="D64" i="1"/>
  <c r="C65" i="1" s="1"/>
  <c r="G62" i="1"/>
  <c r="H63" i="1" s="1"/>
  <c r="I61" i="1"/>
  <c r="N214" i="1" l="1"/>
  <c r="M215" i="1" s="1"/>
  <c r="O213" i="1"/>
  <c r="N65" i="1"/>
  <c r="M66" i="1" s="1"/>
  <c r="O64" i="1"/>
  <c r="Q62" i="1"/>
  <c r="R63" i="1" s="1"/>
  <c r="S61" i="1"/>
  <c r="E64" i="1"/>
  <c r="D65" i="1"/>
  <c r="C66" i="1" s="1"/>
  <c r="G63" i="1"/>
  <c r="H64" i="1" s="1"/>
  <c r="I62" i="1"/>
  <c r="N215" i="1" l="1"/>
  <c r="M216" i="1" s="1"/>
  <c r="O214" i="1"/>
  <c r="Q63" i="1"/>
  <c r="R64" i="1" s="1"/>
  <c r="S62" i="1"/>
  <c r="N66" i="1"/>
  <c r="M67" i="1" s="1"/>
  <c r="O65" i="1"/>
  <c r="D66" i="1"/>
  <c r="C67" i="1" s="1"/>
  <c r="E65" i="1"/>
  <c r="G64" i="1"/>
  <c r="H65" i="1" s="1"/>
  <c r="I63" i="1"/>
  <c r="O215" i="1" l="1"/>
  <c r="N216" i="1"/>
  <c r="M217" i="1" s="1"/>
  <c r="Q64" i="1"/>
  <c r="R65" i="1" s="1"/>
  <c r="N67" i="1"/>
  <c r="M68" i="1" s="1"/>
  <c r="O66" i="1"/>
  <c r="S63" i="1"/>
  <c r="E66" i="1"/>
  <c r="D67" i="1"/>
  <c r="C68" i="1" s="1"/>
  <c r="G65" i="1"/>
  <c r="H66" i="1" s="1"/>
  <c r="I65" i="1" s="1"/>
  <c r="I64" i="1"/>
  <c r="O216" i="1" l="1"/>
  <c r="N217" i="1"/>
  <c r="M218" i="1" s="1"/>
  <c r="Q65" i="1"/>
  <c r="R66" i="1" s="1"/>
  <c r="S64" i="1"/>
  <c r="N68" i="1"/>
  <c r="M69" i="1" s="1"/>
  <c r="O67" i="1"/>
  <c r="D68" i="1"/>
  <c r="C69" i="1" s="1"/>
  <c r="E67" i="1"/>
  <c r="G66" i="1"/>
  <c r="H67" i="1" s="1"/>
  <c r="N218" i="1" l="1"/>
  <c r="M219" i="1" s="1"/>
  <c r="O217" i="1"/>
  <c r="N69" i="1"/>
  <c r="M70" i="1" s="1"/>
  <c r="Q66" i="1"/>
  <c r="R67" i="1" s="1"/>
  <c r="O68" i="1"/>
  <c r="S65" i="1"/>
  <c r="E68" i="1"/>
  <c r="D69" i="1"/>
  <c r="C70" i="1" s="1"/>
  <c r="G67" i="1"/>
  <c r="H68" i="1" s="1"/>
  <c r="I67" i="1" s="1"/>
  <c r="I66" i="1"/>
  <c r="N219" i="1" l="1"/>
  <c r="M220" i="1" s="1"/>
  <c r="O218" i="1"/>
  <c r="Q67" i="1"/>
  <c r="R68" i="1" s="1"/>
  <c r="S66" i="1"/>
  <c r="N70" i="1"/>
  <c r="M71" i="1" s="1"/>
  <c r="O69" i="1"/>
  <c r="D70" i="1"/>
  <c r="C71" i="1" s="1"/>
  <c r="E69" i="1"/>
  <c r="G68" i="1"/>
  <c r="H69" i="1" s="1"/>
  <c r="O219" i="1" l="1"/>
  <c r="N220" i="1"/>
  <c r="M221" i="1" s="1"/>
  <c r="Q68" i="1"/>
  <c r="R69" i="1" s="1"/>
  <c r="S68" i="1" s="1"/>
  <c r="S67" i="1"/>
  <c r="N71" i="1"/>
  <c r="M72" i="1" s="1"/>
  <c r="O70" i="1"/>
  <c r="E70" i="1"/>
  <c r="D71" i="1"/>
  <c r="C72" i="1" s="1"/>
  <c r="G69" i="1"/>
  <c r="H70" i="1" s="1"/>
  <c r="I69" i="1" s="1"/>
  <c r="I68" i="1"/>
  <c r="N221" i="1" l="1"/>
  <c r="M222" i="1" s="1"/>
  <c r="O220" i="1"/>
  <c r="N72" i="1"/>
  <c r="M73" i="1" s="1"/>
  <c r="O72" i="1"/>
  <c r="O71" i="1"/>
  <c r="Q69" i="1"/>
  <c r="R70" i="1" s="1"/>
  <c r="E71" i="1"/>
  <c r="D72" i="1"/>
  <c r="C73" i="1" s="1"/>
  <c r="G70" i="1"/>
  <c r="H71" i="1" s="1"/>
  <c r="I70" i="1" s="1"/>
  <c r="N222" i="1" l="1"/>
  <c r="M223" i="1" s="1"/>
  <c r="O221" i="1"/>
  <c r="Q70" i="1"/>
  <c r="R71" i="1" s="1"/>
  <c r="S69" i="1"/>
  <c r="N73" i="1"/>
  <c r="M74" i="1" s="1"/>
  <c r="D73" i="1"/>
  <c r="C74" i="1" s="1"/>
  <c r="E72" i="1"/>
  <c r="G71" i="1"/>
  <c r="H72" i="1" s="1"/>
  <c r="I71" i="1" s="1"/>
  <c r="O222" i="1" l="1"/>
  <c r="N223" i="1"/>
  <c r="M224" i="1" s="1"/>
  <c r="Q71" i="1"/>
  <c r="R72" i="1" s="1"/>
  <c r="N74" i="1"/>
  <c r="M75" i="1" s="1"/>
  <c r="O73" i="1"/>
  <c r="S70" i="1"/>
  <c r="E73" i="1"/>
  <c r="D74" i="1"/>
  <c r="C75" i="1" s="1"/>
  <c r="G72" i="1"/>
  <c r="H73" i="1" s="1"/>
  <c r="I72" i="1" s="1"/>
  <c r="N224" i="1" l="1"/>
  <c r="M225" i="1" s="1"/>
  <c r="O223" i="1"/>
  <c r="Q72" i="1"/>
  <c r="R73" i="1" s="1"/>
  <c r="S71" i="1"/>
  <c r="O74" i="1"/>
  <c r="N75" i="1"/>
  <c r="M76" i="1" s="1"/>
  <c r="D75" i="1"/>
  <c r="C76" i="1" s="1"/>
  <c r="E74" i="1"/>
  <c r="G73" i="1"/>
  <c r="H74" i="1" s="1"/>
  <c r="I73" i="1" s="1"/>
  <c r="O224" i="1" l="1"/>
  <c r="N225" i="1"/>
  <c r="M226" i="1" s="1"/>
  <c r="Q73" i="1"/>
  <c r="R74" i="1" s="1"/>
  <c r="S72" i="1"/>
  <c r="O75" i="1"/>
  <c r="N76" i="1"/>
  <c r="M77" i="1" s="1"/>
  <c r="E75" i="1"/>
  <c r="D76" i="1"/>
  <c r="C77" i="1" s="1"/>
  <c r="G74" i="1"/>
  <c r="H75" i="1" s="1"/>
  <c r="N226" i="1" l="1"/>
  <c r="M227" i="1" s="1"/>
  <c r="O225" i="1"/>
  <c r="O76" i="1"/>
  <c r="Q74" i="1"/>
  <c r="R75" i="1" s="1"/>
  <c r="N77" i="1"/>
  <c r="M78" i="1" s="1"/>
  <c r="S73" i="1"/>
  <c r="D77" i="1"/>
  <c r="C78" i="1" s="1"/>
  <c r="E76" i="1"/>
  <c r="G75" i="1"/>
  <c r="H76" i="1" s="1"/>
  <c r="I75" i="1" s="1"/>
  <c r="I74" i="1"/>
  <c r="O226" i="1" l="1"/>
  <c r="N227" i="1"/>
  <c r="M228" i="1" s="1"/>
  <c r="N78" i="1"/>
  <c r="M79" i="1" s="1"/>
  <c r="Q75" i="1"/>
  <c r="R76" i="1" s="1"/>
  <c r="S75" i="1" s="1"/>
  <c r="O77" i="1"/>
  <c r="S74" i="1"/>
  <c r="E77" i="1"/>
  <c r="D78" i="1"/>
  <c r="C79" i="1" s="1"/>
  <c r="G76" i="1"/>
  <c r="H77" i="1" s="1"/>
  <c r="N228" i="1" l="1"/>
  <c r="M229" i="1" s="1"/>
  <c r="O227" i="1"/>
  <c r="N79" i="1"/>
  <c r="M80" i="1" s="1"/>
  <c r="Q76" i="1"/>
  <c r="R77" i="1" s="1"/>
  <c r="O78" i="1"/>
  <c r="D79" i="1"/>
  <c r="C80" i="1" s="1"/>
  <c r="E78" i="1"/>
  <c r="G77" i="1"/>
  <c r="H78" i="1" s="1"/>
  <c r="I76" i="1"/>
  <c r="N229" i="1" l="1"/>
  <c r="M230" i="1" s="1"/>
  <c r="O228" i="1"/>
  <c r="Q77" i="1"/>
  <c r="R78" i="1"/>
  <c r="S76" i="1"/>
  <c r="N80" i="1"/>
  <c r="M81" i="1" s="1"/>
  <c r="O79" i="1"/>
  <c r="E79" i="1"/>
  <c r="D80" i="1"/>
  <c r="C81" i="1" s="1"/>
  <c r="G78" i="1"/>
  <c r="H79" i="1" s="1"/>
  <c r="I78" i="1" s="1"/>
  <c r="I77" i="1"/>
  <c r="N230" i="1" l="1"/>
  <c r="M231" i="1" s="1"/>
  <c r="O230" i="1"/>
  <c r="O229" i="1"/>
  <c r="O80" i="1"/>
  <c r="Q78" i="1"/>
  <c r="R79" i="1" s="1"/>
  <c r="N81" i="1"/>
  <c r="M82" i="1" s="1"/>
  <c r="S77" i="1"/>
  <c r="D81" i="1"/>
  <c r="C82" i="1" s="1"/>
  <c r="E80" i="1"/>
  <c r="G79" i="1"/>
  <c r="H80" i="1" s="1"/>
  <c r="I79" i="1" s="1"/>
  <c r="N231" i="1" l="1"/>
  <c r="M232" i="1" s="1"/>
  <c r="Q79" i="1"/>
  <c r="R80" i="1" s="1"/>
  <c r="S78" i="1"/>
  <c r="O81" i="1"/>
  <c r="N82" i="1"/>
  <c r="M83" i="1" s="1"/>
  <c r="E81" i="1"/>
  <c r="D82" i="1"/>
  <c r="C83" i="1" s="1"/>
  <c r="G80" i="1"/>
  <c r="H81" i="1" s="1"/>
  <c r="N232" i="1" l="1"/>
  <c r="M233" i="1" s="1"/>
  <c r="O231" i="1"/>
  <c r="Q80" i="1"/>
  <c r="R81" i="1" s="1"/>
  <c r="O82" i="1"/>
  <c r="S79" i="1"/>
  <c r="N83" i="1"/>
  <c r="M84" i="1" s="1"/>
  <c r="D83" i="1"/>
  <c r="C84" i="1" s="1"/>
  <c r="E82" i="1"/>
  <c r="G81" i="1"/>
  <c r="H82" i="1" s="1"/>
  <c r="I81" i="1" s="1"/>
  <c r="I80" i="1"/>
  <c r="N233" i="1" l="1"/>
  <c r="M234" i="1" s="1"/>
  <c r="O232" i="1"/>
  <c r="Q81" i="1"/>
  <c r="R82" i="1" s="1"/>
  <c r="S80" i="1"/>
  <c r="N84" i="1"/>
  <c r="M85" i="1" s="1"/>
  <c r="O83" i="1"/>
  <c r="E83" i="1"/>
  <c r="D84" i="1"/>
  <c r="C85" i="1" s="1"/>
  <c r="G82" i="1"/>
  <c r="H83" i="1" s="1"/>
  <c r="N234" i="1" l="1"/>
  <c r="M235" i="1" s="1"/>
  <c r="O233" i="1"/>
  <c r="N85" i="1"/>
  <c r="M86" i="1" s="1"/>
  <c r="Q82" i="1"/>
  <c r="R83" i="1" s="1"/>
  <c r="O84" i="1"/>
  <c r="S81" i="1"/>
  <c r="D85" i="1"/>
  <c r="C86" i="1" s="1"/>
  <c r="E84" i="1"/>
  <c r="G83" i="1"/>
  <c r="H84" i="1" s="1"/>
  <c r="I82" i="1"/>
  <c r="O234" i="1" l="1"/>
  <c r="N235" i="1"/>
  <c r="M236" i="1" s="1"/>
  <c r="Q83" i="1"/>
  <c r="R84" i="1" s="1"/>
  <c r="S82" i="1"/>
  <c r="N86" i="1"/>
  <c r="M87" i="1" s="1"/>
  <c r="O85" i="1"/>
  <c r="E85" i="1"/>
  <c r="D86" i="1"/>
  <c r="C87" i="1" s="1"/>
  <c r="G84" i="1"/>
  <c r="H85" i="1" s="1"/>
  <c r="I83" i="1"/>
  <c r="N236" i="1" l="1"/>
  <c r="M237" i="1" s="1"/>
  <c r="O235" i="1"/>
  <c r="Q84" i="1"/>
  <c r="R85" i="1" s="1"/>
  <c r="S83" i="1"/>
  <c r="O86" i="1"/>
  <c r="N87" i="1"/>
  <c r="M88" i="1" s="1"/>
  <c r="D87" i="1"/>
  <c r="C88" i="1" s="1"/>
  <c r="E86" i="1"/>
  <c r="G85" i="1"/>
  <c r="H86" i="1" s="1"/>
  <c r="I84" i="1"/>
  <c r="N237" i="1" l="1"/>
  <c r="M238" i="1" s="1"/>
  <c r="O236" i="1"/>
  <c r="Q85" i="1"/>
  <c r="R86" i="1" s="1"/>
  <c r="S85" i="1" s="1"/>
  <c r="S84" i="1"/>
  <c r="N88" i="1"/>
  <c r="M89" i="1" s="1"/>
  <c r="O87" i="1"/>
  <c r="E87" i="1"/>
  <c r="D88" i="1"/>
  <c r="C89" i="1" s="1"/>
  <c r="G86" i="1"/>
  <c r="H87" i="1" s="1"/>
  <c r="I86" i="1" s="1"/>
  <c r="I85" i="1"/>
  <c r="O237" i="1" l="1"/>
  <c r="N238" i="1"/>
  <c r="M239" i="1" s="1"/>
  <c r="O88" i="1"/>
  <c r="Q86" i="1"/>
  <c r="R87" i="1" s="1"/>
  <c r="N89" i="1"/>
  <c r="M90" i="1" s="1"/>
  <c r="D89" i="1"/>
  <c r="C90" i="1" s="1"/>
  <c r="E88" i="1"/>
  <c r="G87" i="1"/>
  <c r="H88" i="1" s="1"/>
  <c r="O238" i="1" l="1"/>
  <c r="N239" i="1"/>
  <c r="M240" i="1" s="1"/>
  <c r="O89" i="1"/>
  <c r="Q87" i="1"/>
  <c r="R88" i="1" s="1"/>
  <c r="N90" i="1"/>
  <c r="M91" i="1" s="1"/>
  <c r="S86" i="1"/>
  <c r="E89" i="1"/>
  <c r="D90" i="1"/>
  <c r="C91" i="1" s="1"/>
  <c r="G88" i="1"/>
  <c r="H89" i="1" s="1"/>
  <c r="I87" i="1"/>
  <c r="N240" i="1" l="1"/>
  <c r="M241" i="1" s="1"/>
  <c r="O239" i="1"/>
  <c r="Q88" i="1"/>
  <c r="R89" i="1" s="1"/>
  <c r="S87" i="1"/>
  <c r="O90" i="1"/>
  <c r="N91" i="1"/>
  <c r="M92" i="1" s="1"/>
  <c r="D91" i="1"/>
  <c r="C92" i="1" s="1"/>
  <c r="E90" i="1"/>
  <c r="G89" i="1"/>
  <c r="H90" i="1" s="1"/>
  <c r="I89" i="1" s="1"/>
  <c r="I88" i="1"/>
  <c r="N241" i="1" l="1"/>
  <c r="M242" i="1" s="1"/>
  <c r="O240" i="1"/>
  <c r="Q89" i="1"/>
  <c r="R90" i="1"/>
  <c r="S89" i="1" s="1"/>
  <c r="S88" i="1"/>
  <c r="N92" i="1"/>
  <c r="M93" i="1" s="1"/>
  <c r="O91" i="1"/>
  <c r="E91" i="1"/>
  <c r="D92" i="1"/>
  <c r="C93" i="1" s="1"/>
  <c r="G90" i="1"/>
  <c r="H91" i="1" s="1"/>
  <c r="I90" i="1" s="1"/>
  <c r="N242" i="1" l="1"/>
  <c r="M243" i="1" s="1"/>
  <c r="O241" i="1"/>
  <c r="N93" i="1"/>
  <c r="M94" i="1" s="1"/>
  <c r="O92" i="1"/>
  <c r="Q90" i="1"/>
  <c r="R91" i="1" s="1"/>
  <c r="D93" i="1"/>
  <c r="C94" i="1" s="1"/>
  <c r="E92" i="1"/>
  <c r="G91" i="1"/>
  <c r="H92" i="1" s="1"/>
  <c r="I91" i="1" s="1"/>
  <c r="O242" i="1" l="1"/>
  <c r="N243" i="1"/>
  <c r="M244" i="1" s="1"/>
  <c r="N94" i="1"/>
  <c r="M95" i="1" s="1"/>
  <c r="Q91" i="1"/>
  <c r="R92" i="1" s="1"/>
  <c r="S90" i="1"/>
  <c r="O93" i="1"/>
  <c r="E93" i="1"/>
  <c r="D94" i="1"/>
  <c r="C95" i="1" s="1"/>
  <c r="G92" i="1"/>
  <c r="H93" i="1" s="1"/>
  <c r="I92" i="1" s="1"/>
  <c r="N244" i="1" l="1"/>
  <c r="M245" i="1" s="1"/>
  <c r="O243" i="1"/>
  <c r="Q92" i="1"/>
  <c r="R93" i="1" s="1"/>
  <c r="S91" i="1"/>
  <c r="O94" i="1"/>
  <c r="N95" i="1"/>
  <c r="M96" i="1" s="1"/>
  <c r="D95" i="1"/>
  <c r="C96" i="1" s="1"/>
  <c r="E94" i="1"/>
  <c r="G93" i="1"/>
  <c r="H94" i="1" s="1"/>
  <c r="I93" i="1" s="1"/>
  <c r="N245" i="1" l="1"/>
  <c r="M246" i="1" s="1"/>
  <c r="O244" i="1"/>
  <c r="Q93" i="1"/>
  <c r="R94" i="1" s="1"/>
  <c r="S92" i="1"/>
  <c r="O95" i="1"/>
  <c r="N96" i="1"/>
  <c r="M97" i="1" s="1"/>
  <c r="E95" i="1"/>
  <c r="D96" i="1"/>
  <c r="C97" i="1" s="1"/>
  <c r="G94" i="1"/>
  <c r="H95" i="1" s="1"/>
  <c r="N246" i="1" l="1"/>
  <c r="M247" i="1" s="1"/>
  <c r="O245" i="1"/>
  <c r="Q94" i="1"/>
  <c r="R95" i="1" s="1"/>
  <c r="S93" i="1"/>
  <c r="N97" i="1"/>
  <c r="M98" i="1" s="1"/>
  <c r="O96" i="1"/>
  <c r="D97" i="1"/>
  <c r="C98" i="1" s="1"/>
  <c r="E96" i="1"/>
  <c r="G95" i="1"/>
  <c r="H96" i="1" s="1"/>
  <c r="I95" i="1" s="1"/>
  <c r="I94" i="1"/>
  <c r="N247" i="1" l="1"/>
  <c r="M248" i="1" s="1"/>
  <c r="O246" i="1"/>
  <c r="Q95" i="1"/>
  <c r="R96" i="1" s="1"/>
  <c r="S94" i="1"/>
  <c r="O97" i="1"/>
  <c r="N98" i="1"/>
  <c r="M99" i="1" s="1"/>
  <c r="E97" i="1"/>
  <c r="D98" i="1"/>
  <c r="C99" i="1" s="1"/>
  <c r="G96" i="1"/>
  <c r="H97" i="1" s="1"/>
  <c r="N248" i="1" l="1"/>
  <c r="M249" i="1" s="1"/>
  <c r="O247" i="1"/>
  <c r="Q96" i="1"/>
  <c r="R97" i="1" s="1"/>
  <c r="S95" i="1"/>
  <c r="N99" i="1"/>
  <c r="M100" i="1" s="1"/>
  <c r="O98" i="1"/>
  <c r="D99" i="1"/>
  <c r="C100" i="1" s="1"/>
  <c r="E98" i="1"/>
  <c r="G97" i="1"/>
  <c r="H98" i="1" s="1"/>
  <c r="I96" i="1"/>
  <c r="N249" i="1" l="1"/>
  <c r="M250" i="1" s="1"/>
  <c r="O248" i="1"/>
  <c r="Q97" i="1"/>
  <c r="R98" i="1" s="1"/>
  <c r="S96" i="1"/>
  <c r="N100" i="1"/>
  <c r="M101" i="1" s="1"/>
  <c r="O99" i="1"/>
  <c r="E99" i="1"/>
  <c r="D100" i="1"/>
  <c r="C101" i="1" s="1"/>
  <c r="G98" i="1"/>
  <c r="H99" i="1" s="1"/>
  <c r="I98" i="1" s="1"/>
  <c r="I97" i="1"/>
  <c r="N250" i="1" l="1"/>
  <c r="M251" i="1" s="1"/>
  <c r="O249" i="1"/>
  <c r="O100" i="1"/>
  <c r="N101" i="1"/>
  <c r="M102" i="1" s="1"/>
  <c r="Q98" i="1"/>
  <c r="R99" i="1" s="1"/>
  <c r="S97" i="1"/>
  <c r="E100" i="1"/>
  <c r="D101" i="1"/>
  <c r="C102" i="1" s="1"/>
  <c r="G99" i="1"/>
  <c r="H100" i="1" s="1"/>
  <c r="O250" i="1" l="1"/>
  <c r="N251" i="1"/>
  <c r="M252" i="1" s="1"/>
  <c r="Q99" i="1"/>
  <c r="R100" i="1" s="1"/>
  <c r="N102" i="1"/>
  <c r="M103" i="1" s="1"/>
  <c r="S98" i="1"/>
  <c r="O101" i="1"/>
  <c r="D102" i="1"/>
  <c r="C103" i="1" s="1"/>
  <c r="E101" i="1"/>
  <c r="G100" i="1"/>
  <c r="H101" i="1" s="1"/>
  <c r="I99" i="1"/>
  <c r="N252" i="1" l="1"/>
  <c r="M253" i="1" s="1"/>
  <c r="O251" i="1"/>
  <c r="Q100" i="1"/>
  <c r="R101" i="1" s="1"/>
  <c r="N103" i="1"/>
  <c r="M104" i="1" s="1"/>
  <c r="O102" i="1"/>
  <c r="S99" i="1"/>
  <c r="E102" i="1"/>
  <c r="D103" i="1"/>
  <c r="C104" i="1" s="1"/>
  <c r="G101" i="1"/>
  <c r="H102" i="1" s="1"/>
  <c r="I100" i="1"/>
  <c r="N253" i="1" l="1"/>
  <c r="M254" i="1" s="1"/>
  <c r="O252" i="1"/>
  <c r="Q101" i="1"/>
  <c r="R102" i="1" s="1"/>
  <c r="S100" i="1"/>
  <c r="N104" i="1"/>
  <c r="M105" i="1" s="1"/>
  <c r="O103" i="1"/>
  <c r="D104" i="1"/>
  <c r="C105" i="1" s="1"/>
  <c r="E103" i="1"/>
  <c r="G102" i="1"/>
  <c r="H103" i="1" s="1"/>
  <c r="I102" i="1" s="1"/>
  <c r="I101" i="1"/>
  <c r="O253" i="1" l="1"/>
  <c r="N254" i="1"/>
  <c r="M255" i="1" s="1"/>
  <c r="O254" i="1"/>
  <c r="Q102" i="1"/>
  <c r="R103" i="1" s="1"/>
  <c r="S101" i="1"/>
  <c r="O104" i="1"/>
  <c r="N105" i="1"/>
  <c r="M106" i="1" s="1"/>
  <c r="E104" i="1"/>
  <c r="D105" i="1"/>
  <c r="C106" i="1" s="1"/>
  <c r="G103" i="1"/>
  <c r="H104" i="1" s="1"/>
  <c r="N255" i="1" l="1"/>
  <c r="M256" i="1" s="1"/>
  <c r="Q103" i="1"/>
  <c r="R104" i="1" s="1"/>
  <c r="O105" i="1"/>
  <c r="N106" i="1"/>
  <c r="M107" i="1" s="1"/>
  <c r="S102" i="1"/>
  <c r="D106" i="1"/>
  <c r="C107" i="1" s="1"/>
  <c r="E105" i="1"/>
  <c r="G104" i="1"/>
  <c r="H105" i="1" s="1"/>
  <c r="I103" i="1"/>
  <c r="O255" i="1" l="1"/>
  <c r="N256" i="1"/>
  <c r="M257" i="1" s="1"/>
  <c r="O106" i="1"/>
  <c r="Q104" i="1"/>
  <c r="R105" i="1" s="1"/>
  <c r="N107" i="1"/>
  <c r="M108" i="1" s="1"/>
  <c r="S103" i="1"/>
  <c r="E106" i="1"/>
  <c r="D107" i="1"/>
  <c r="C108" i="1" s="1"/>
  <c r="G105" i="1"/>
  <c r="H106" i="1" s="1"/>
  <c r="I104" i="1"/>
  <c r="N257" i="1" l="1"/>
  <c r="M258" i="1" s="1"/>
  <c r="O256" i="1"/>
  <c r="Q105" i="1"/>
  <c r="R106" i="1"/>
  <c r="S105" i="1" s="1"/>
  <c r="S104" i="1"/>
  <c r="O107" i="1"/>
  <c r="N108" i="1"/>
  <c r="M109" i="1" s="1"/>
  <c r="D108" i="1"/>
  <c r="C109" i="1" s="1"/>
  <c r="E107" i="1"/>
  <c r="G106" i="1"/>
  <c r="H107" i="1" s="1"/>
  <c r="I105" i="1"/>
  <c r="N258" i="1" l="1"/>
  <c r="M259" i="1" s="1"/>
  <c r="O258" i="1"/>
  <c r="O257" i="1"/>
  <c r="N109" i="1"/>
  <c r="M110" i="1" s="1"/>
  <c r="O108" i="1"/>
  <c r="Q106" i="1"/>
  <c r="R107" i="1" s="1"/>
  <c r="E108" i="1"/>
  <c r="D109" i="1"/>
  <c r="C110" i="1" s="1"/>
  <c r="G107" i="1"/>
  <c r="H108" i="1" s="1"/>
  <c r="I106" i="1"/>
  <c r="N259" i="1" l="1"/>
  <c r="M260" i="1" s="1"/>
  <c r="Q107" i="1"/>
  <c r="R108" i="1" s="1"/>
  <c r="S106" i="1"/>
  <c r="N110" i="1"/>
  <c r="M111" i="1" s="1"/>
  <c r="O109" i="1"/>
  <c r="D110" i="1"/>
  <c r="C111" i="1" s="1"/>
  <c r="E109" i="1"/>
  <c r="G108" i="1"/>
  <c r="H109" i="1" s="1"/>
  <c r="I107" i="1"/>
  <c r="O259" i="1" l="1"/>
  <c r="N260" i="1"/>
  <c r="M261" i="1" s="1"/>
  <c r="Q108" i="1"/>
  <c r="R109" i="1" s="1"/>
  <c r="S107" i="1"/>
  <c r="O110" i="1"/>
  <c r="N111" i="1"/>
  <c r="M112" i="1" s="1"/>
  <c r="E110" i="1"/>
  <c r="D111" i="1"/>
  <c r="C112" i="1" s="1"/>
  <c r="G109" i="1"/>
  <c r="H110" i="1" s="1"/>
  <c r="I108" i="1"/>
  <c r="O260" i="1" l="1"/>
  <c r="N261" i="1"/>
  <c r="M262" i="1" s="1"/>
  <c r="Q109" i="1"/>
  <c r="R110" i="1"/>
  <c r="S109" i="1" s="1"/>
  <c r="S108" i="1"/>
  <c r="O111" i="1"/>
  <c r="N112" i="1"/>
  <c r="M113" i="1" s="1"/>
  <c r="D112" i="1"/>
  <c r="C113" i="1" s="1"/>
  <c r="E111" i="1"/>
  <c r="G110" i="1"/>
  <c r="H111" i="1" s="1"/>
  <c r="I109" i="1"/>
  <c r="O261" i="1" l="1"/>
  <c r="N262" i="1"/>
  <c r="M263" i="1" s="1"/>
  <c r="N113" i="1"/>
  <c r="M114" i="1" s="1"/>
  <c r="Q110" i="1"/>
  <c r="R111" i="1" s="1"/>
  <c r="O112" i="1"/>
  <c r="E112" i="1"/>
  <c r="D113" i="1"/>
  <c r="C114" i="1" s="1"/>
  <c r="G111" i="1"/>
  <c r="H112" i="1" s="1"/>
  <c r="I110" i="1"/>
  <c r="O262" i="1" l="1"/>
  <c r="N263" i="1"/>
  <c r="M264" i="1" s="1"/>
  <c r="Q111" i="1"/>
  <c r="R112" i="1" s="1"/>
  <c r="S110" i="1"/>
  <c r="N114" i="1"/>
  <c r="M115" i="1" s="1"/>
  <c r="O113" i="1"/>
  <c r="D114" i="1"/>
  <c r="C115" i="1" s="1"/>
  <c r="E113" i="1"/>
  <c r="G112" i="1"/>
  <c r="H113" i="1" s="1"/>
  <c r="I111" i="1"/>
  <c r="O263" i="1" l="1"/>
  <c r="N264" i="1"/>
  <c r="M265" i="1" s="1"/>
  <c r="Q112" i="1"/>
  <c r="R113" i="1" s="1"/>
  <c r="S111" i="1"/>
  <c r="N115" i="1"/>
  <c r="M116" i="1" s="1"/>
  <c r="O114" i="1"/>
  <c r="E114" i="1"/>
  <c r="D115" i="1"/>
  <c r="C116" i="1" s="1"/>
  <c r="G113" i="1"/>
  <c r="H114" i="1" s="1"/>
  <c r="I112" i="1"/>
  <c r="N265" i="1" l="1"/>
  <c r="M266" i="1" s="1"/>
  <c r="O264" i="1"/>
  <c r="Q113" i="1"/>
  <c r="R114" i="1" s="1"/>
  <c r="S113" i="1" s="1"/>
  <c r="S112" i="1"/>
  <c r="N116" i="1"/>
  <c r="M117" i="1" s="1"/>
  <c r="O115" i="1"/>
  <c r="D116" i="1"/>
  <c r="C117" i="1" s="1"/>
  <c r="E115" i="1"/>
  <c r="G114" i="1"/>
  <c r="H115" i="1" s="1"/>
  <c r="I113" i="1"/>
  <c r="N266" i="1" l="1"/>
  <c r="O265" i="1"/>
  <c r="O116" i="1"/>
  <c r="N117" i="1"/>
  <c r="M118" i="1" s="1"/>
  <c r="Q114" i="1"/>
  <c r="R115" i="1" s="1"/>
  <c r="E116" i="1"/>
  <c r="D117" i="1"/>
  <c r="C118" i="1" s="1"/>
  <c r="G115" i="1"/>
  <c r="H116" i="1" s="1"/>
  <c r="I114" i="1"/>
  <c r="O266" i="1" l="1"/>
  <c r="Q115" i="1"/>
  <c r="R116" i="1" s="1"/>
  <c r="S114" i="1"/>
  <c r="N118" i="1"/>
  <c r="M119" i="1" s="1"/>
  <c r="O117" i="1"/>
  <c r="D118" i="1"/>
  <c r="C119" i="1" s="1"/>
  <c r="E117" i="1"/>
  <c r="G116" i="1"/>
  <c r="H117" i="1" s="1"/>
  <c r="I115" i="1"/>
  <c r="Q116" i="1" l="1"/>
  <c r="R117" i="1" s="1"/>
  <c r="S115" i="1"/>
  <c r="N119" i="1"/>
  <c r="M120" i="1" s="1"/>
  <c r="O118" i="1"/>
  <c r="E118" i="1"/>
  <c r="D119" i="1"/>
  <c r="C120" i="1" s="1"/>
  <c r="G117" i="1"/>
  <c r="H118" i="1" s="1"/>
  <c r="I116" i="1"/>
  <c r="Q117" i="1" l="1"/>
  <c r="R118" i="1"/>
  <c r="S117" i="1" s="1"/>
  <c r="S116" i="1"/>
  <c r="N120" i="1"/>
  <c r="M121" i="1" s="1"/>
  <c r="O119" i="1"/>
  <c r="D120" i="1"/>
  <c r="C121" i="1" s="1"/>
  <c r="E119" i="1"/>
  <c r="G118" i="1"/>
  <c r="H119" i="1" s="1"/>
  <c r="I117" i="1"/>
  <c r="N121" i="1" l="1"/>
  <c r="M122" i="1" s="1"/>
  <c r="O120" i="1"/>
  <c r="Q118" i="1"/>
  <c r="R119" i="1"/>
  <c r="E120" i="1"/>
  <c r="D121" i="1"/>
  <c r="C122" i="1" s="1"/>
  <c r="G119" i="1"/>
  <c r="H120" i="1" s="1"/>
  <c r="I118" i="1"/>
  <c r="N122" i="1" l="1"/>
  <c r="M123" i="1" s="1"/>
  <c r="Q119" i="1"/>
  <c r="R120" i="1" s="1"/>
  <c r="S118" i="1"/>
  <c r="O121" i="1"/>
  <c r="D122" i="1"/>
  <c r="C123" i="1" s="1"/>
  <c r="E121" i="1"/>
  <c r="G120" i="1"/>
  <c r="H121" i="1" s="1"/>
  <c r="I119" i="1"/>
  <c r="Q120" i="1" l="1"/>
  <c r="R121" i="1" s="1"/>
  <c r="S119" i="1"/>
  <c r="N123" i="1"/>
  <c r="M124" i="1" s="1"/>
  <c r="O122" i="1"/>
  <c r="E122" i="1"/>
  <c r="D123" i="1"/>
  <c r="C124" i="1" s="1"/>
  <c r="G121" i="1"/>
  <c r="H122" i="1" s="1"/>
  <c r="I120" i="1"/>
  <c r="Q121" i="1" l="1"/>
  <c r="R122" i="1"/>
  <c r="S121" i="1" s="1"/>
  <c r="S120" i="1"/>
  <c r="O123" i="1"/>
  <c r="N124" i="1"/>
  <c r="M125" i="1" s="1"/>
  <c r="D124" i="1"/>
  <c r="C125" i="1" s="1"/>
  <c r="E123" i="1"/>
  <c r="G122" i="1"/>
  <c r="H123" i="1" s="1"/>
  <c r="I121" i="1"/>
  <c r="O124" i="1" l="1"/>
  <c r="N125" i="1"/>
  <c r="M126" i="1" s="1"/>
  <c r="Q122" i="1"/>
  <c r="R123" i="1"/>
  <c r="S122" i="1" s="1"/>
  <c r="E124" i="1"/>
  <c r="D125" i="1"/>
  <c r="C126" i="1" s="1"/>
  <c r="G123" i="1"/>
  <c r="H124" i="1" s="1"/>
  <c r="I122" i="1"/>
  <c r="Q123" i="1" l="1"/>
  <c r="R124" i="1" s="1"/>
  <c r="O125" i="1"/>
  <c r="N126" i="1"/>
  <c r="M127" i="1" s="1"/>
  <c r="D126" i="1"/>
  <c r="C127" i="1" s="1"/>
  <c r="E125" i="1"/>
  <c r="G124" i="1"/>
  <c r="H125" i="1" s="1"/>
  <c r="I123" i="1"/>
  <c r="Q124" i="1" l="1"/>
  <c r="R125" i="1" s="1"/>
  <c r="S123" i="1"/>
  <c r="N127" i="1"/>
  <c r="M128" i="1" s="1"/>
  <c r="O126" i="1"/>
  <c r="E126" i="1"/>
  <c r="D127" i="1"/>
  <c r="C128" i="1" s="1"/>
  <c r="G125" i="1"/>
  <c r="H126" i="1" s="1"/>
  <c r="I124" i="1"/>
  <c r="Q125" i="1" l="1"/>
  <c r="R126" i="1"/>
  <c r="S125" i="1" s="1"/>
  <c r="S124" i="1"/>
  <c r="N128" i="1"/>
  <c r="M129" i="1" s="1"/>
  <c r="O127" i="1"/>
  <c r="D128" i="1"/>
  <c r="C129" i="1" s="1"/>
  <c r="E127" i="1"/>
  <c r="G126" i="1"/>
  <c r="H127" i="1" s="1"/>
  <c r="I125" i="1"/>
  <c r="N129" i="1" l="1"/>
  <c r="M130" i="1" s="1"/>
  <c r="O128" i="1"/>
  <c r="Q126" i="1"/>
  <c r="R127" i="1"/>
  <c r="E128" i="1"/>
  <c r="D129" i="1"/>
  <c r="C130" i="1" s="1"/>
  <c r="G127" i="1"/>
  <c r="H128" i="1" s="1"/>
  <c r="I126" i="1"/>
  <c r="N130" i="1" l="1"/>
  <c r="M131" i="1" s="1"/>
  <c r="Q127" i="1"/>
  <c r="R128" i="1" s="1"/>
  <c r="S126" i="1"/>
  <c r="O129" i="1"/>
  <c r="D130" i="1"/>
  <c r="C131" i="1" s="1"/>
  <c r="E129" i="1"/>
  <c r="G128" i="1"/>
  <c r="H129" i="1" s="1"/>
  <c r="I127" i="1"/>
  <c r="Q128" i="1" l="1"/>
  <c r="R129" i="1" s="1"/>
  <c r="S127" i="1"/>
  <c r="N131" i="1"/>
  <c r="M132" i="1" s="1"/>
  <c r="O130" i="1"/>
  <c r="E130" i="1"/>
  <c r="D131" i="1"/>
  <c r="C132" i="1" s="1"/>
  <c r="G129" i="1"/>
  <c r="H130" i="1" s="1"/>
  <c r="I128" i="1"/>
  <c r="Q129" i="1" l="1"/>
  <c r="R130" i="1"/>
  <c r="S129" i="1" s="1"/>
  <c r="S128" i="1"/>
  <c r="O131" i="1"/>
  <c r="N132" i="1"/>
  <c r="M133" i="1" s="1"/>
  <c r="D132" i="1"/>
  <c r="C133" i="1" s="1"/>
  <c r="E131" i="1"/>
  <c r="G130" i="1"/>
  <c r="H131" i="1" s="1"/>
  <c r="I129" i="1"/>
  <c r="O132" i="1" l="1"/>
  <c r="Q130" i="1"/>
  <c r="R131" i="1"/>
  <c r="N133" i="1"/>
  <c r="M134" i="1" s="1"/>
  <c r="E132" i="1"/>
  <c r="D133" i="1"/>
  <c r="C134" i="1" s="1"/>
  <c r="G131" i="1"/>
  <c r="H132" i="1" s="1"/>
  <c r="I130" i="1"/>
  <c r="N134" i="1" l="1"/>
  <c r="M135" i="1" s="1"/>
  <c r="Q131" i="1"/>
  <c r="R132" i="1" s="1"/>
  <c r="O133" i="1"/>
  <c r="S130" i="1"/>
  <c r="D134" i="1"/>
  <c r="C135" i="1" s="1"/>
  <c r="E133" i="1"/>
  <c r="G132" i="1"/>
  <c r="H133" i="1" s="1"/>
  <c r="I131" i="1"/>
  <c r="Q132" i="1" l="1"/>
  <c r="R133" i="1" s="1"/>
  <c r="S131" i="1"/>
  <c r="N135" i="1"/>
  <c r="M136" i="1" s="1"/>
  <c r="O134" i="1"/>
  <c r="E134" i="1"/>
  <c r="D135" i="1"/>
  <c r="C136" i="1" s="1"/>
  <c r="G133" i="1"/>
  <c r="H134" i="1" s="1"/>
  <c r="I132" i="1"/>
  <c r="Q133" i="1" l="1"/>
  <c r="R134" i="1"/>
  <c r="S133" i="1" s="1"/>
  <c r="S132" i="1"/>
  <c r="N136" i="1"/>
  <c r="M137" i="1" s="1"/>
  <c r="O135" i="1"/>
  <c r="D136" i="1"/>
  <c r="C137" i="1" s="1"/>
  <c r="E135" i="1"/>
  <c r="G134" i="1"/>
  <c r="H135" i="1" s="1"/>
  <c r="I133" i="1"/>
  <c r="N137" i="1" l="1"/>
  <c r="M138" i="1" s="1"/>
  <c r="O136" i="1"/>
  <c r="Q134" i="1"/>
  <c r="R135" i="1"/>
  <c r="E136" i="1"/>
  <c r="D137" i="1"/>
  <c r="C138" i="1" s="1"/>
  <c r="G135" i="1"/>
  <c r="H136" i="1" s="1"/>
  <c r="I134" i="1"/>
  <c r="N138" i="1" l="1"/>
  <c r="M139" i="1" s="1"/>
  <c r="Q135" i="1"/>
  <c r="R136" i="1" s="1"/>
  <c r="S134" i="1"/>
  <c r="O137" i="1"/>
  <c r="D138" i="1"/>
  <c r="C139" i="1" s="1"/>
  <c r="E137" i="1"/>
  <c r="G136" i="1"/>
  <c r="H137" i="1" s="1"/>
  <c r="I135" i="1"/>
  <c r="Q136" i="1" l="1"/>
  <c r="R137" i="1" s="1"/>
  <c r="S135" i="1"/>
  <c r="N139" i="1"/>
  <c r="M140" i="1" s="1"/>
  <c r="O138" i="1"/>
  <c r="E138" i="1"/>
  <c r="D139" i="1"/>
  <c r="C140" i="1" s="1"/>
  <c r="G137" i="1"/>
  <c r="H138" i="1" s="1"/>
  <c r="I136" i="1"/>
  <c r="Q137" i="1" l="1"/>
  <c r="R138" i="1"/>
  <c r="S136" i="1"/>
  <c r="N140" i="1"/>
  <c r="M141" i="1" s="1"/>
  <c r="O139" i="1"/>
  <c r="D140" i="1"/>
  <c r="C141" i="1" s="1"/>
  <c r="E139" i="1"/>
  <c r="G138" i="1"/>
  <c r="H139" i="1" s="1"/>
  <c r="I137" i="1"/>
  <c r="N141" i="1" l="1"/>
  <c r="M142" i="1" s="1"/>
  <c r="Q138" i="1"/>
  <c r="R139" i="1" s="1"/>
  <c r="O140" i="1"/>
  <c r="S137" i="1"/>
  <c r="E140" i="1"/>
  <c r="D141" i="1"/>
  <c r="C142" i="1" s="1"/>
  <c r="G139" i="1"/>
  <c r="H140" i="1" s="1"/>
  <c r="I138" i="1"/>
  <c r="Q139" i="1" l="1"/>
  <c r="R140" i="1" s="1"/>
  <c r="N142" i="1"/>
  <c r="M143" i="1" s="1"/>
  <c r="S138" i="1"/>
  <c r="O141" i="1"/>
  <c r="D142" i="1"/>
  <c r="C143" i="1" s="1"/>
  <c r="E141" i="1"/>
  <c r="G140" i="1"/>
  <c r="H141" i="1" s="1"/>
  <c r="I139" i="1"/>
  <c r="Q140" i="1" l="1"/>
  <c r="R141" i="1" s="1"/>
  <c r="S139" i="1"/>
  <c r="O142" i="1"/>
  <c r="N143" i="1"/>
  <c r="M144" i="1" s="1"/>
  <c r="E142" i="1"/>
  <c r="D143" i="1"/>
  <c r="C144" i="1" s="1"/>
  <c r="G141" i="1"/>
  <c r="H142" i="1" s="1"/>
  <c r="I140" i="1"/>
  <c r="Q141" i="1" l="1"/>
  <c r="R142" i="1"/>
  <c r="S141" i="1" s="1"/>
  <c r="S140" i="1"/>
  <c r="O143" i="1"/>
  <c r="N144" i="1"/>
  <c r="M145" i="1" s="1"/>
  <c r="D144" i="1"/>
  <c r="C145" i="1" s="1"/>
  <c r="E143" i="1"/>
  <c r="G142" i="1"/>
  <c r="H143" i="1" s="1"/>
  <c r="I141" i="1"/>
  <c r="N145" i="1" l="1"/>
  <c r="M146" i="1" s="1"/>
  <c r="O144" i="1"/>
  <c r="Q142" i="1"/>
  <c r="R143" i="1"/>
  <c r="E144" i="1"/>
  <c r="D145" i="1"/>
  <c r="C146" i="1" s="1"/>
  <c r="G143" i="1"/>
  <c r="H144" i="1" s="1"/>
  <c r="I142" i="1"/>
  <c r="Q143" i="1" l="1"/>
  <c r="R144" i="1" s="1"/>
  <c r="N146" i="1"/>
  <c r="M147" i="1" s="1"/>
  <c r="S142" i="1"/>
  <c r="O145" i="1"/>
  <c r="D146" i="1"/>
  <c r="C147" i="1" s="1"/>
  <c r="E145" i="1"/>
  <c r="G144" i="1"/>
  <c r="H145" i="1" s="1"/>
  <c r="I143" i="1"/>
  <c r="Q144" i="1" l="1"/>
  <c r="R145" i="1" s="1"/>
  <c r="S143" i="1"/>
  <c r="O146" i="1"/>
  <c r="N147" i="1"/>
  <c r="M148" i="1" s="1"/>
  <c r="E146" i="1"/>
  <c r="D147" i="1"/>
  <c r="C148" i="1" s="1"/>
  <c r="G145" i="1"/>
  <c r="H146" i="1" s="1"/>
  <c r="I144" i="1"/>
  <c r="Q145" i="1" l="1"/>
  <c r="R146" i="1"/>
  <c r="S144" i="1"/>
  <c r="O147" i="1"/>
  <c r="N148" i="1"/>
  <c r="M149" i="1" s="1"/>
  <c r="E147" i="1"/>
  <c r="D148" i="1"/>
  <c r="G146" i="1"/>
  <c r="H147" i="1" s="1"/>
  <c r="I145" i="1"/>
  <c r="O148" i="1" l="1"/>
  <c r="Q146" i="1"/>
  <c r="R147" i="1" s="1"/>
  <c r="N149" i="1"/>
  <c r="O149" i="1" s="1"/>
  <c r="S145" i="1"/>
  <c r="E148" i="1"/>
  <c r="E150" i="1"/>
  <c r="G147" i="1"/>
  <c r="H148" i="1" s="1"/>
  <c r="I146" i="1"/>
  <c r="Q147" i="1" l="1"/>
  <c r="R148" i="1" s="1"/>
  <c r="S146" i="1"/>
  <c r="G148" i="1"/>
  <c r="I147" i="1"/>
  <c r="Q148" i="1" l="1"/>
  <c r="R149" i="1" s="1"/>
  <c r="S147" i="1"/>
  <c r="Q149" i="1" l="1"/>
  <c r="R150" i="1" s="1"/>
  <c r="S148" i="1"/>
  <c r="Q150" i="1" l="1"/>
  <c r="R151" i="1" s="1"/>
  <c r="S149" i="1"/>
  <c r="Q151" i="1" l="1"/>
  <c r="R152" i="1" s="1"/>
  <c r="S150" i="1"/>
  <c r="Q152" i="1" l="1"/>
  <c r="R153" i="1" s="1"/>
  <c r="S152" i="1" s="1"/>
  <c r="S151" i="1"/>
  <c r="Q153" i="1" l="1"/>
  <c r="R154" i="1" s="1"/>
  <c r="S153" i="1" s="1"/>
  <c r="Q154" i="1" l="1"/>
  <c r="R155" i="1" s="1"/>
  <c r="S154" i="1" s="1"/>
  <c r="Q155" i="1" l="1"/>
  <c r="R156" i="1" s="1"/>
  <c r="S155" i="1" s="1"/>
  <c r="Q156" i="1" l="1"/>
  <c r="R157" i="1" s="1"/>
  <c r="S156" i="1" s="1"/>
  <c r="Q157" i="1" l="1"/>
  <c r="R158" i="1" s="1"/>
  <c r="S157" i="1" s="1"/>
  <c r="Q158" i="1" l="1"/>
  <c r="R159" i="1" s="1"/>
  <c r="S158" i="1" s="1"/>
  <c r="Q159" i="1" l="1"/>
  <c r="R160" i="1" s="1"/>
  <c r="S159" i="1" s="1"/>
  <c r="Q160" i="1" l="1"/>
  <c r="R161" i="1" s="1"/>
  <c r="S160" i="1" s="1"/>
  <c r="Q161" i="1" l="1"/>
  <c r="R162" i="1" s="1"/>
  <c r="S161" i="1" s="1"/>
  <c r="Q162" i="1" l="1"/>
  <c r="R163" i="1" s="1"/>
  <c r="S162" i="1" s="1"/>
  <c r="Q163" i="1" l="1"/>
  <c r="R164" i="1" s="1"/>
  <c r="S163" i="1" s="1"/>
  <c r="Q164" i="1" l="1"/>
  <c r="R165" i="1" s="1"/>
  <c r="S164" i="1" s="1"/>
  <c r="Q165" i="1" l="1"/>
  <c r="R166" i="1" s="1"/>
  <c r="S165" i="1" s="1"/>
  <c r="Q166" i="1" l="1"/>
  <c r="R167" i="1" s="1"/>
  <c r="S166" i="1"/>
  <c r="Q167" i="1" l="1"/>
  <c r="R168" i="1" s="1"/>
  <c r="S167" i="1"/>
  <c r="Q168" i="1" l="1"/>
  <c r="R169" i="1" s="1"/>
  <c r="S168" i="1" s="1"/>
  <c r="Q169" i="1" l="1"/>
  <c r="R170" i="1" s="1"/>
  <c r="S169" i="1" s="1"/>
  <c r="Q170" i="1" l="1"/>
  <c r="R171" i="1" s="1"/>
  <c r="S170" i="1" s="1"/>
  <c r="Q171" i="1" l="1"/>
  <c r="R172" i="1" s="1"/>
  <c r="S171" i="1" s="1"/>
  <c r="Q172" i="1" l="1"/>
  <c r="R173" i="1" s="1"/>
  <c r="S172" i="1"/>
  <c r="Q173" i="1" l="1"/>
  <c r="R174" i="1" s="1"/>
  <c r="S173" i="1"/>
  <c r="Q174" i="1" l="1"/>
  <c r="R175" i="1" s="1"/>
  <c r="S174" i="1"/>
  <c r="Q175" i="1" l="1"/>
  <c r="R176" i="1" s="1"/>
  <c r="S175" i="1" s="1"/>
  <c r="Q176" i="1" l="1"/>
  <c r="R177" i="1" s="1"/>
  <c r="S176" i="1"/>
  <c r="Q177" i="1" l="1"/>
  <c r="R178" i="1" s="1"/>
  <c r="S177" i="1"/>
  <c r="Q178" i="1" l="1"/>
  <c r="R179" i="1" s="1"/>
  <c r="S178" i="1"/>
  <c r="Q179" i="1" l="1"/>
  <c r="R180" i="1" s="1"/>
  <c r="S179" i="1"/>
  <c r="Q180" i="1" l="1"/>
  <c r="R181" i="1" s="1"/>
  <c r="S180" i="1" s="1"/>
  <c r="Q181" i="1" l="1"/>
  <c r="R182" i="1" s="1"/>
  <c r="S181" i="1"/>
  <c r="Q182" i="1" l="1"/>
  <c r="R183" i="1" s="1"/>
  <c r="S182" i="1"/>
  <c r="Q183" i="1" l="1"/>
  <c r="R184" i="1" s="1"/>
  <c r="S183" i="1"/>
  <c r="Q184" i="1" l="1"/>
  <c r="R185" i="1" s="1"/>
  <c r="S184" i="1" s="1"/>
  <c r="Q185" i="1" l="1"/>
  <c r="R186" i="1" s="1"/>
  <c r="S185" i="1" s="1"/>
  <c r="Q186" i="1" l="1"/>
  <c r="R187" i="1" s="1"/>
  <c r="S186" i="1" s="1"/>
  <c r="Q187" i="1" l="1"/>
  <c r="R188" i="1" s="1"/>
  <c r="S187" i="1" s="1"/>
  <c r="Q188" i="1" l="1"/>
  <c r="R189" i="1" s="1"/>
  <c r="S188" i="1"/>
  <c r="Q189" i="1" l="1"/>
  <c r="R190" i="1" s="1"/>
  <c r="S189" i="1"/>
  <c r="Q190" i="1" l="1"/>
  <c r="R191" i="1" s="1"/>
  <c r="S190" i="1" s="1"/>
  <c r="Q191" i="1" l="1"/>
  <c r="R192" i="1" s="1"/>
  <c r="S191" i="1"/>
  <c r="Q192" i="1" l="1"/>
  <c r="R193" i="1" s="1"/>
  <c r="S192" i="1"/>
  <c r="Q193" i="1" l="1"/>
  <c r="R194" i="1" s="1"/>
  <c r="S193" i="1" s="1"/>
  <c r="Q194" i="1" l="1"/>
  <c r="R195" i="1" s="1"/>
  <c r="S194" i="1" s="1"/>
  <c r="Q195" i="1" l="1"/>
  <c r="R196" i="1" s="1"/>
  <c r="S195" i="1" s="1"/>
  <c r="Q196" i="1" l="1"/>
  <c r="R197" i="1" s="1"/>
  <c r="S196" i="1" s="1"/>
  <c r="Q197" i="1" l="1"/>
  <c r="R198" i="1" s="1"/>
  <c r="S197" i="1" s="1"/>
  <c r="Q198" i="1" l="1"/>
  <c r="R199" i="1" s="1"/>
  <c r="S198" i="1"/>
  <c r="Q199" i="1" l="1"/>
  <c r="R200" i="1" s="1"/>
  <c r="S199" i="1" s="1"/>
  <c r="Q200" i="1" l="1"/>
  <c r="R201" i="1" s="1"/>
  <c r="S200" i="1" s="1"/>
  <c r="Q201" i="1" l="1"/>
  <c r="R202" i="1" s="1"/>
  <c r="S201" i="1"/>
  <c r="Q202" i="1" l="1"/>
  <c r="R203" i="1" s="1"/>
  <c r="S202" i="1"/>
  <c r="Q203" i="1" l="1"/>
  <c r="R204" i="1" s="1"/>
  <c r="S203" i="1"/>
  <c r="Q204" i="1" l="1"/>
  <c r="R205" i="1" s="1"/>
  <c r="S204" i="1" s="1"/>
  <c r="Q205" i="1" l="1"/>
  <c r="R206" i="1" s="1"/>
  <c r="S205" i="1"/>
  <c r="Q206" i="1" l="1"/>
  <c r="R207" i="1" s="1"/>
  <c r="S206" i="1" s="1"/>
  <c r="Q207" i="1" l="1"/>
  <c r="R208" i="1" s="1"/>
  <c r="S207" i="1" s="1"/>
  <c r="Q208" i="1" l="1"/>
  <c r="R209" i="1" s="1"/>
  <c r="S208" i="1" s="1"/>
  <c r="Q209" i="1" l="1"/>
  <c r="R210" i="1" s="1"/>
  <c r="S209" i="1" s="1"/>
  <c r="Q210" i="1" l="1"/>
  <c r="R211" i="1" s="1"/>
  <c r="S210" i="1" s="1"/>
  <c r="Q211" i="1" l="1"/>
  <c r="R212" i="1" s="1"/>
  <c r="S211" i="1" s="1"/>
  <c r="Q212" i="1" l="1"/>
  <c r="R213" i="1" s="1"/>
  <c r="S212" i="1" s="1"/>
  <c r="Q213" i="1" l="1"/>
  <c r="R214" i="1" s="1"/>
  <c r="S213" i="1"/>
  <c r="Q214" i="1" l="1"/>
  <c r="R215" i="1" s="1"/>
  <c r="S214" i="1" s="1"/>
  <c r="Q215" i="1" l="1"/>
  <c r="R216" i="1" s="1"/>
  <c r="S215" i="1"/>
  <c r="Q216" i="1" l="1"/>
  <c r="R217" i="1" s="1"/>
  <c r="S216" i="1" s="1"/>
  <c r="Q217" i="1" l="1"/>
  <c r="R218" i="1" s="1"/>
  <c r="S217" i="1"/>
  <c r="Q218" i="1" l="1"/>
  <c r="R219" i="1" s="1"/>
  <c r="S218" i="1" s="1"/>
  <c r="Q219" i="1" l="1"/>
  <c r="R220" i="1" s="1"/>
  <c r="S219" i="1" s="1"/>
  <c r="Q220" i="1" l="1"/>
  <c r="R221" i="1" s="1"/>
  <c r="S220" i="1"/>
  <c r="Q221" i="1" l="1"/>
  <c r="R222" i="1" s="1"/>
  <c r="S221" i="1" s="1"/>
  <c r="Q222" i="1" l="1"/>
  <c r="R223" i="1" s="1"/>
  <c r="S222" i="1" s="1"/>
  <c r="Q223" i="1" l="1"/>
  <c r="R224" i="1" s="1"/>
  <c r="S223" i="1" s="1"/>
  <c r="Q224" i="1" l="1"/>
  <c r="R225" i="1" s="1"/>
  <c r="S224" i="1"/>
  <c r="Q225" i="1" l="1"/>
  <c r="R226" i="1" s="1"/>
  <c r="S225" i="1" s="1"/>
  <c r="Q226" i="1" l="1"/>
  <c r="R227" i="1" s="1"/>
  <c r="S226" i="1"/>
  <c r="Q227" i="1" l="1"/>
  <c r="R228" i="1" s="1"/>
  <c r="S227" i="1" s="1"/>
  <c r="Q228" i="1" l="1"/>
  <c r="R229" i="1" s="1"/>
  <c r="S228" i="1"/>
  <c r="Q229" i="1" l="1"/>
  <c r="R230" i="1" s="1"/>
  <c r="S229" i="1" s="1"/>
  <c r="Q230" i="1" l="1"/>
  <c r="R231" i="1" s="1"/>
  <c r="S230" i="1" s="1"/>
  <c r="Q231" i="1" l="1"/>
  <c r="R232" i="1" s="1"/>
  <c r="S231" i="1"/>
  <c r="Q232" i="1" l="1"/>
  <c r="R233" i="1" s="1"/>
  <c r="S232" i="1"/>
  <c r="Q233" i="1" l="1"/>
  <c r="R234" i="1" s="1"/>
  <c r="S233" i="1"/>
  <c r="Q234" i="1" l="1"/>
  <c r="R235" i="1" s="1"/>
  <c r="S234" i="1" s="1"/>
  <c r="Q235" i="1" l="1"/>
  <c r="R236" i="1" s="1"/>
  <c r="S235" i="1"/>
  <c r="Q236" i="1" l="1"/>
  <c r="R237" i="1" s="1"/>
  <c r="S236" i="1"/>
  <c r="Q237" i="1" l="1"/>
  <c r="R238" i="1" s="1"/>
  <c r="S237" i="1"/>
  <c r="Q238" i="1" l="1"/>
  <c r="R239" i="1" s="1"/>
  <c r="S238" i="1" s="1"/>
  <c r="Q239" i="1" l="1"/>
  <c r="R240" i="1" s="1"/>
  <c r="S239" i="1" s="1"/>
  <c r="Q240" i="1" l="1"/>
  <c r="R241" i="1" s="1"/>
  <c r="S240" i="1"/>
  <c r="Q241" i="1" l="1"/>
  <c r="R242" i="1" s="1"/>
  <c r="S241" i="1" s="1"/>
  <c r="Q242" i="1" l="1"/>
  <c r="R243" i="1" s="1"/>
  <c r="S242" i="1" s="1"/>
  <c r="Q243" i="1" l="1"/>
  <c r="R244" i="1" s="1"/>
  <c r="S243" i="1" s="1"/>
  <c r="Q244" i="1" l="1"/>
  <c r="R245" i="1" s="1"/>
  <c r="S244" i="1" s="1"/>
  <c r="Q245" i="1" l="1"/>
  <c r="R246" i="1" s="1"/>
  <c r="S245" i="1" s="1"/>
  <c r="Q246" i="1" l="1"/>
  <c r="R247" i="1" s="1"/>
  <c r="S246" i="1" s="1"/>
  <c r="Q247" i="1" l="1"/>
  <c r="R248" i="1"/>
  <c r="S247" i="1" s="1"/>
  <c r="Q248" i="1" l="1"/>
  <c r="R249" i="1" s="1"/>
  <c r="S248" i="1" s="1"/>
  <c r="Q249" i="1" l="1"/>
  <c r="R250" i="1" s="1"/>
  <c r="S249" i="1" s="1"/>
  <c r="Q250" i="1" l="1"/>
  <c r="R251" i="1" s="1"/>
  <c r="S250" i="1" s="1"/>
  <c r="Q251" i="1" l="1"/>
  <c r="R252" i="1"/>
  <c r="S251" i="1"/>
  <c r="Q252" i="1" l="1"/>
  <c r="R253" i="1" s="1"/>
  <c r="S252" i="1" s="1"/>
  <c r="Q253" i="1" l="1"/>
  <c r="R254" i="1" s="1"/>
  <c r="S253" i="1" s="1"/>
  <c r="Q254" i="1" l="1"/>
  <c r="R255" i="1" s="1"/>
  <c r="S254" i="1"/>
  <c r="Q255" i="1" l="1"/>
  <c r="R256" i="1"/>
  <c r="S255" i="1" s="1"/>
  <c r="Q256" i="1" l="1"/>
  <c r="R257" i="1" s="1"/>
  <c r="S256" i="1" s="1"/>
  <c r="Q257" i="1" l="1"/>
  <c r="R258" i="1" s="1"/>
  <c r="S257" i="1" s="1"/>
  <c r="Q258" i="1" l="1"/>
  <c r="R259" i="1"/>
  <c r="S258" i="1" l="1"/>
  <c r="Q259" i="1"/>
  <c r="R260" i="1" s="1"/>
  <c r="S259" i="1" s="1"/>
  <c r="Q260" i="1" l="1"/>
  <c r="R261" i="1" s="1"/>
  <c r="S260" i="1" s="1"/>
  <c r="Q261" i="1" l="1"/>
  <c r="R262" i="1" s="1"/>
  <c r="S261" i="1" s="1"/>
  <c r="Q262" i="1" l="1"/>
  <c r="R263" i="1" s="1"/>
  <c r="S262" i="1" s="1"/>
  <c r="Q263" i="1" l="1"/>
  <c r="R264" i="1"/>
  <c r="S263" i="1" l="1"/>
  <c r="Q264" i="1"/>
  <c r="R265" i="1" s="1"/>
  <c r="S264" i="1" s="1"/>
  <c r="Q265" i="1" l="1"/>
  <c r="R266" i="1" s="1"/>
  <c r="S265" i="1" s="1"/>
  <c r="Q266" i="1" l="1"/>
  <c r="R267" i="1" s="1"/>
  <c r="Q267" i="1" l="1"/>
  <c r="Q269" i="1" s="1"/>
  <c r="S266" i="1"/>
</calcChain>
</file>

<file path=xl/sharedStrings.xml><?xml version="1.0" encoding="utf-8"?>
<sst xmlns="http://schemas.openxmlformats.org/spreadsheetml/2006/main" count="26" uniqueCount="16">
  <si>
    <t>利率</t>
    <rPh sb="0" eb="2">
      <t>リリツ</t>
    </rPh>
    <phoneticPr fontId="1"/>
  </si>
  <si>
    <t>日数</t>
    <rPh sb="0" eb="2">
      <t>ニッスウ</t>
    </rPh>
    <phoneticPr fontId="1"/>
  </si>
  <si>
    <t>年</t>
    <rPh sb="0" eb="1">
      <t>ネン</t>
    </rPh>
    <phoneticPr fontId="1"/>
  </si>
  <si>
    <t>手数料</t>
    <rPh sb="0" eb="3">
      <t>テスウリョウ</t>
    </rPh>
    <phoneticPr fontId="1"/>
  </si>
  <si>
    <t>回数</t>
    <rPh sb="0" eb="2">
      <t>カイスウ</t>
    </rPh>
    <phoneticPr fontId="1"/>
  </si>
  <si>
    <t>支払額</t>
    <rPh sb="0" eb="3">
      <t>シハライガク</t>
    </rPh>
    <phoneticPr fontId="1"/>
  </si>
  <si>
    <t>開始日</t>
    <rPh sb="0" eb="3">
      <t>カイシビ</t>
    </rPh>
    <phoneticPr fontId="1"/>
  </si>
  <si>
    <t>最終日</t>
    <rPh sb="0" eb="3">
      <t>サイシュウビ</t>
    </rPh>
    <phoneticPr fontId="1"/>
  </si>
  <si>
    <t>元金</t>
    <rPh sb="0" eb="2">
      <t>ガンキン</t>
    </rPh>
    <phoneticPr fontId="1"/>
  </si>
  <si>
    <t>元金返済金額</t>
    <rPh sb="0" eb="2">
      <t>ガンキン</t>
    </rPh>
    <rPh sb="2" eb="4">
      <t>ヘンサイ</t>
    </rPh>
    <rPh sb="4" eb="6">
      <t>キンガク</t>
    </rPh>
    <phoneticPr fontId="1"/>
  </si>
  <si>
    <t>総日数</t>
    <rPh sb="0" eb="3">
      <t>ソウニッスウ</t>
    </rPh>
    <phoneticPr fontId="1"/>
  </si>
  <si>
    <t>総支払額</t>
    <rPh sb="0" eb="4">
      <t>ソウシハライガク</t>
    </rPh>
    <phoneticPr fontId="1"/>
  </si>
  <si>
    <t>手数料総額</t>
    <rPh sb="0" eb="3">
      <t>テスウリョウ</t>
    </rPh>
    <rPh sb="3" eb="5">
      <t>ソウガク</t>
    </rPh>
    <phoneticPr fontId="1"/>
  </si>
  <si>
    <t>元金への支払額</t>
    <rPh sb="0" eb="2">
      <t>ガンキン</t>
    </rPh>
    <rPh sb="4" eb="7">
      <t>シハライガク</t>
    </rPh>
    <phoneticPr fontId="1"/>
  </si>
  <si>
    <t>総手数料</t>
    <rPh sb="0" eb="4">
      <t>ソウテスウリョウ</t>
    </rPh>
    <phoneticPr fontId="1"/>
  </si>
  <si>
    <t>元金</t>
    <rPh sb="0" eb="2">
      <t>ガンキン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</si>
</sst>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5" fontId="0" fillId="0" borderId="1" xfId="0" applyNumberFormat="1" applyBorder="1">
      <alignment vertical="center"/>
    </xf>
    <xf numFmtId="0" fontId="0" fillId="0" borderId="2" xfId="0" applyBorder="1">
      <alignment vertical="center"/>
    </xf>
    <xf numFmtId="56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5" fontId="0" fillId="0" borderId="2" xfId="0" applyNumberFormat="1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5" fontId="0" fillId="0" borderId="0" xfId="0" applyNumberFormat="1" applyBorder="1">
      <alignment vertical="center"/>
    </xf>
    <xf numFmtId="5" fontId="2" fillId="2" borderId="1" xfId="0" applyNumberFormat="1" applyFont="1" applyFill="1" applyBorder="1">
      <alignment vertical="center"/>
    </xf>
    <xf numFmtId="5" fontId="0" fillId="2" borderId="1" xfId="0" applyNumberFormat="1" applyFill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8C1E-EF26-49CF-9295-AB52AA47E7F9}">
  <dimension ref="A1:S479"/>
  <sheetViews>
    <sheetView tabSelected="1" zoomScale="130" zoomScaleNormal="130" workbookViewId="0">
      <pane ySplit="3" topLeftCell="A4" activePane="bottomLeft" state="frozen"/>
      <selection pane="bottomLeft" activeCell="K267" sqref="K267"/>
    </sheetView>
  </sheetViews>
  <sheetFormatPr defaultRowHeight="18.75" x14ac:dyDescent="0.4"/>
  <cols>
    <col min="3" max="4" width="9.25" bestFit="1" customWidth="1"/>
    <col min="6" max="6" width="11.75" style="4" bestFit="1" customWidth="1"/>
    <col min="7" max="7" width="14.25" style="2" customWidth="1"/>
    <col min="8" max="8" width="13.625" customWidth="1"/>
    <col min="9" max="9" width="15.625" style="4" customWidth="1"/>
    <col min="16" max="16" width="11.625" bestFit="1" customWidth="1"/>
    <col min="17" max="17" width="13.375" customWidth="1"/>
    <col min="18" max="18" width="16.625" customWidth="1"/>
    <col min="19" max="19" width="15" customWidth="1"/>
  </cols>
  <sheetData>
    <row r="1" spans="1:19" x14ac:dyDescent="0.4">
      <c r="G1" s="1" t="s">
        <v>2</v>
      </c>
      <c r="H1" s="3" t="s">
        <v>0</v>
      </c>
      <c r="P1" s="4"/>
      <c r="Q1" s="1"/>
      <c r="R1" s="3"/>
      <c r="S1" s="4"/>
    </row>
    <row r="2" spans="1:19" x14ac:dyDescent="0.4">
      <c r="G2">
        <v>365</v>
      </c>
      <c r="H2" s="5">
        <v>0.15</v>
      </c>
      <c r="P2" s="4"/>
      <c r="R2" s="5"/>
      <c r="S2" s="4"/>
    </row>
    <row r="3" spans="1:19" s="1" customFormat="1" x14ac:dyDescent="0.4">
      <c r="B3" s="6" t="s">
        <v>4</v>
      </c>
      <c r="C3" s="6" t="s">
        <v>6</v>
      </c>
      <c r="D3" s="6" t="s">
        <v>7</v>
      </c>
      <c r="E3" s="6" t="s">
        <v>1</v>
      </c>
      <c r="F3" s="7" t="s">
        <v>5</v>
      </c>
      <c r="G3" s="7" t="s">
        <v>3</v>
      </c>
      <c r="H3" s="8" t="s">
        <v>8</v>
      </c>
      <c r="I3" s="6" t="s">
        <v>9</v>
      </c>
      <c r="L3" s="6" t="s">
        <v>4</v>
      </c>
      <c r="M3" s="6" t="s">
        <v>6</v>
      </c>
      <c r="N3" s="6" t="s">
        <v>7</v>
      </c>
      <c r="O3" s="6" t="s">
        <v>1</v>
      </c>
      <c r="P3" s="7" t="s">
        <v>5</v>
      </c>
      <c r="Q3" s="7" t="s">
        <v>3</v>
      </c>
      <c r="R3" s="8" t="s">
        <v>8</v>
      </c>
      <c r="S3" s="6" t="s">
        <v>9</v>
      </c>
    </row>
    <row r="4" spans="1:19" x14ac:dyDescent="0.4">
      <c r="B4" s="10">
        <v>1</v>
      </c>
      <c r="C4" s="9">
        <v>44037</v>
      </c>
      <c r="D4" s="9">
        <f>DATE(YEAR(C4),MONTH(C4)+1,DAY(C4))</f>
        <v>44068</v>
      </c>
      <c r="E4" s="10">
        <f t="shared" ref="E4:E27" si="0">IF(C4="","",D4-C4)</f>
        <v>31</v>
      </c>
      <c r="F4" s="11">
        <v>15000</v>
      </c>
      <c r="G4" s="11">
        <f t="shared" ref="G4:G27" si="1">IF(H4="","",(H4*$H$2*E4)/$G$2)</f>
        <v>12739.726027397261</v>
      </c>
      <c r="H4" s="21">
        <v>1000000</v>
      </c>
      <c r="I4" s="11">
        <f>IF(H4="","",H4-H5)</f>
        <v>2260.2739726027939</v>
      </c>
      <c r="L4" s="10">
        <v>1</v>
      </c>
      <c r="M4" s="9">
        <v>44037</v>
      </c>
      <c r="N4" s="9">
        <f>DATE(YEAR(M4),MONTH(M4)+1,DAY(M4))</f>
        <v>44068</v>
      </c>
      <c r="O4" s="10">
        <f t="shared" ref="O4:O27" si="2">IF(M4="","",N4-M4)</f>
        <v>31</v>
      </c>
      <c r="P4" s="11">
        <v>13000</v>
      </c>
      <c r="Q4" s="11">
        <f t="shared" ref="Q4:Q27" si="3">IF(R4="","",(R4*$H$2*O4)/$G$2)</f>
        <v>12739.726027397261</v>
      </c>
      <c r="R4" s="22">
        <v>1000000</v>
      </c>
      <c r="S4" s="11">
        <f>IF(R4="","",R4-R5)</f>
        <v>260.27397260279395</v>
      </c>
    </row>
    <row r="5" spans="1:19" x14ac:dyDescent="0.4">
      <c r="B5" s="10">
        <v>2</v>
      </c>
      <c r="C5" s="9">
        <f>DATE(YEAR(D4),MONTH(D4),DAY(D4))</f>
        <v>44068</v>
      </c>
      <c r="D5" s="9">
        <f t="shared" ref="D5:D68" si="4">DATE(YEAR(C5),MONTH(C5)+1,DAY(C5))</f>
        <v>44099</v>
      </c>
      <c r="E5" s="10">
        <f t="shared" si="0"/>
        <v>31</v>
      </c>
      <c r="F5" s="11">
        <v>15000</v>
      </c>
      <c r="G5" s="11">
        <f t="shared" si="1"/>
        <v>12710.930756239442</v>
      </c>
      <c r="H5" s="12">
        <f t="shared" ref="H5:H27" si="5">IF(H4="","",H4-F4+G4)</f>
        <v>997739.72602739721</v>
      </c>
      <c r="I5" s="11">
        <f t="shared" ref="I5:I68" si="6">IF(H5="","",H5-H6)</f>
        <v>2289.0692437605467</v>
      </c>
      <c r="L5" s="10">
        <v>2</v>
      </c>
      <c r="M5" s="9">
        <f>DATE(YEAR(N4),MONTH(N4),DAY(N4))</f>
        <v>44068</v>
      </c>
      <c r="N5" s="9">
        <f t="shared" ref="N5:N68" si="7">DATE(YEAR(M5),MONTH(M5)+1,DAY(M5))</f>
        <v>44099</v>
      </c>
      <c r="O5" s="10">
        <f t="shared" si="2"/>
        <v>31</v>
      </c>
      <c r="P5" s="11">
        <v>13000</v>
      </c>
      <c r="Q5" s="11">
        <f t="shared" si="3"/>
        <v>12736.410208294237</v>
      </c>
      <c r="R5" s="12">
        <f t="shared" ref="R5:R27" si="8">IF(R4="","",R4-P4+Q4)</f>
        <v>999739.72602739721</v>
      </c>
      <c r="S5" s="11">
        <f t="shared" ref="S5:S68" si="9">IF(R5="","",R5-R6)</f>
        <v>263.58979170571547</v>
      </c>
    </row>
    <row r="6" spans="1:19" x14ac:dyDescent="0.4">
      <c r="B6" s="10">
        <v>3</v>
      </c>
      <c r="C6" s="9">
        <f t="shared" ref="C6:C69" si="10">DATE(YEAR(D5),MONTH(D5),DAY(D5))</f>
        <v>44099</v>
      </c>
      <c r="D6" s="9">
        <f t="shared" si="4"/>
        <v>44129</v>
      </c>
      <c r="E6" s="10">
        <f t="shared" si="0"/>
        <v>30</v>
      </c>
      <c r="F6" s="11">
        <v>15000</v>
      </c>
      <c r="G6" s="11">
        <f t="shared" si="1"/>
        <v>12272.679330209219</v>
      </c>
      <c r="H6" s="12">
        <f t="shared" si="5"/>
        <v>995450.65678363666</v>
      </c>
      <c r="I6" s="11">
        <f t="shared" si="6"/>
        <v>2727.3206697907299</v>
      </c>
      <c r="L6" s="10">
        <v>3</v>
      </c>
      <c r="M6" s="9">
        <f t="shared" ref="M6:M69" si="11">DATE(YEAR(N5),MONTH(N5),DAY(N5))</f>
        <v>44099</v>
      </c>
      <c r="N6" s="9">
        <f t="shared" si="7"/>
        <v>44129</v>
      </c>
      <c r="O6" s="10">
        <f t="shared" si="2"/>
        <v>30</v>
      </c>
      <c r="P6" s="11">
        <v>13000</v>
      </c>
      <c r="Q6" s="11">
        <f t="shared" si="3"/>
        <v>12322.308528933181</v>
      </c>
      <c r="R6" s="12">
        <f t="shared" si="8"/>
        <v>999476.13623569149</v>
      </c>
      <c r="S6" s="11">
        <f t="shared" si="9"/>
        <v>677.69147106679156</v>
      </c>
    </row>
    <row r="7" spans="1:19" x14ac:dyDescent="0.4">
      <c r="B7" s="10">
        <v>4</v>
      </c>
      <c r="C7" s="9">
        <f t="shared" si="10"/>
        <v>44129</v>
      </c>
      <c r="D7" s="9">
        <f t="shared" si="4"/>
        <v>44160</v>
      </c>
      <c r="E7" s="10">
        <f t="shared" si="0"/>
        <v>31</v>
      </c>
      <c r="F7" s="11">
        <v>15000</v>
      </c>
      <c r="G7" s="11">
        <f t="shared" si="1"/>
        <v>12647.023323094201</v>
      </c>
      <c r="H7" s="12">
        <f t="shared" si="5"/>
        <v>992723.33611384593</v>
      </c>
      <c r="I7" s="11">
        <f t="shared" si="6"/>
        <v>2352.9766769057605</v>
      </c>
      <c r="L7" s="10">
        <v>4</v>
      </c>
      <c r="M7" s="9">
        <f t="shared" si="11"/>
        <v>44129</v>
      </c>
      <c r="N7" s="9">
        <f t="shared" si="7"/>
        <v>44160</v>
      </c>
      <c r="O7" s="10">
        <f t="shared" si="2"/>
        <v>31</v>
      </c>
      <c r="P7" s="11">
        <v>13000</v>
      </c>
      <c r="Q7" s="11">
        <f t="shared" si="3"/>
        <v>12724.418542891792</v>
      </c>
      <c r="R7" s="12">
        <f t="shared" si="8"/>
        <v>998798.4447646247</v>
      </c>
      <c r="S7" s="11">
        <f t="shared" si="9"/>
        <v>275.5814571082592</v>
      </c>
    </row>
    <row r="8" spans="1:19" x14ac:dyDescent="0.4">
      <c r="B8" s="10">
        <v>5</v>
      </c>
      <c r="C8" s="9">
        <f t="shared" si="10"/>
        <v>44160</v>
      </c>
      <c r="D8" s="9">
        <f t="shared" si="4"/>
        <v>44190</v>
      </c>
      <c r="E8" s="10">
        <f t="shared" si="0"/>
        <v>30</v>
      </c>
      <c r="F8" s="11">
        <v>15000</v>
      </c>
      <c r="G8" s="11">
        <f t="shared" si="1"/>
        <v>12210.045527304739</v>
      </c>
      <c r="H8" s="12">
        <f t="shared" si="5"/>
        <v>990370.35943694017</v>
      </c>
      <c r="I8" s="11">
        <f t="shared" si="6"/>
        <v>2789.9544726952445</v>
      </c>
      <c r="L8" s="10">
        <v>5</v>
      </c>
      <c r="M8" s="9">
        <f t="shared" si="11"/>
        <v>44160</v>
      </c>
      <c r="N8" s="9">
        <f t="shared" si="7"/>
        <v>44190</v>
      </c>
      <c r="O8" s="10">
        <f t="shared" si="2"/>
        <v>30</v>
      </c>
      <c r="P8" s="11">
        <v>13000</v>
      </c>
      <c r="Q8" s="11">
        <f t="shared" si="3"/>
        <v>12310.555848996777</v>
      </c>
      <c r="R8" s="12">
        <f t="shared" si="8"/>
        <v>998522.86330751644</v>
      </c>
      <c r="S8" s="11">
        <f t="shared" si="9"/>
        <v>689.44415100326296</v>
      </c>
    </row>
    <row r="9" spans="1:19" x14ac:dyDescent="0.4">
      <c r="B9" s="10">
        <v>6</v>
      </c>
      <c r="C9" s="9">
        <f t="shared" si="10"/>
        <v>44190</v>
      </c>
      <c r="D9" s="9">
        <f t="shared" si="4"/>
        <v>44221</v>
      </c>
      <c r="E9" s="10">
        <f t="shared" si="0"/>
        <v>31</v>
      </c>
      <c r="F9" s="11">
        <v>15000</v>
      </c>
      <c r="G9" s="11">
        <f t="shared" si="1"/>
        <v>12581.503789270517</v>
      </c>
      <c r="H9" s="12">
        <f t="shared" si="5"/>
        <v>987580.40496424492</v>
      </c>
      <c r="I9" s="11">
        <f t="shared" si="6"/>
        <v>2418.4962107294705</v>
      </c>
      <c r="L9" s="10">
        <v>6</v>
      </c>
      <c r="M9" s="9">
        <f t="shared" si="11"/>
        <v>44190</v>
      </c>
      <c r="N9" s="9">
        <f t="shared" si="7"/>
        <v>44221</v>
      </c>
      <c r="O9" s="10">
        <f t="shared" si="2"/>
        <v>31</v>
      </c>
      <c r="P9" s="11">
        <v>13000</v>
      </c>
      <c r="Q9" s="11">
        <f t="shared" si="3"/>
        <v>12712.12438103503</v>
      </c>
      <c r="R9" s="12">
        <f t="shared" si="8"/>
        <v>997833.41915651318</v>
      </c>
      <c r="S9" s="11">
        <f t="shared" si="9"/>
        <v>287.87561896501575</v>
      </c>
    </row>
    <row r="10" spans="1:19" x14ac:dyDescent="0.4">
      <c r="B10" s="10">
        <v>7</v>
      </c>
      <c r="C10" s="9">
        <f t="shared" si="10"/>
        <v>44221</v>
      </c>
      <c r="D10" s="9">
        <f t="shared" si="4"/>
        <v>44252</v>
      </c>
      <c r="E10" s="10">
        <f t="shared" si="0"/>
        <v>31</v>
      </c>
      <c r="F10" s="11">
        <v>15000</v>
      </c>
      <c r="G10" s="11">
        <f t="shared" si="1"/>
        <v>12550.692810147526</v>
      </c>
      <c r="H10" s="12">
        <f t="shared" si="5"/>
        <v>985161.90875351545</v>
      </c>
      <c r="I10" s="11">
        <f t="shared" si="6"/>
        <v>2449.3071898524649</v>
      </c>
      <c r="L10" s="10">
        <v>7</v>
      </c>
      <c r="M10" s="9">
        <f t="shared" si="11"/>
        <v>44221</v>
      </c>
      <c r="N10" s="9">
        <f t="shared" si="7"/>
        <v>44252</v>
      </c>
      <c r="O10" s="10">
        <f t="shared" si="2"/>
        <v>31</v>
      </c>
      <c r="P10" s="11">
        <v>13000</v>
      </c>
      <c r="Q10" s="11">
        <f t="shared" si="3"/>
        <v>12708.456924519449</v>
      </c>
      <c r="R10" s="12">
        <f t="shared" si="8"/>
        <v>997545.54353754816</v>
      </c>
      <c r="S10" s="11">
        <f t="shared" si="9"/>
        <v>291.54307548049837</v>
      </c>
    </row>
    <row r="11" spans="1:19" x14ac:dyDescent="0.4">
      <c r="B11" s="10">
        <v>8</v>
      </c>
      <c r="C11" s="9">
        <f t="shared" si="10"/>
        <v>44252</v>
      </c>
      <c r="D11" s="9">
        <f t="shared" si="4"/>
        <v>44280</v>
      </c>
      <c r="E11" s="10">
        <f t="shared" si="0"/>
        <v>28</v>
      </c>
      <c r="F11" s="11">
        <v>15000</v>
      </c>
      <c r="G11" s="11">
        <f t="shared" si="1"/>
        <v>11307.925826212013</v>
      </c>
      <c r="H11" s="12">
        <f t="shared" si="5"/>
        <v>982712.60156366299</v>
      </c>
      <c r="I11" s="11">
        <f t="shared" si="6"/>
        <v>3692.074173787958</v>
      </c>
      <c r="L11" s="10">
        <v>8</v>
      </c>
      <c r="M11" s="9">
        <f t="shared" si="11"/>
        <v>44252</v>
      </c>
      <c r="N11" s="9">
        <f t="shared" si="7"/>
        <v>44280</v>
      </c>
      <c r="O11" s="10">
        <f t="shared" si="2"/>
        <v>28</v>
      </c>
      <c r="P11" s="11">
        <v>13000</v>
      </c>
      <c r="Q11" s="11">
        <f t="shared" si="3"/>
        <v>11475.251512166256</v>
      </c>
      <c r="R11" s="12">
        <f t="shared" si="8"/>
        <v>997254.00046206766</v>
      </c>
      <c r="S11" s="11">
        <f t="shared" si="9"/>
        <v>1524.7484878337709</v>
      </c>
    </row>
    <row r="12" spans="1:19" x14ac:dyDescent="0.4">
      <c r="B12" s="10">
        <v>9</v>
      </c>
      <c r="C12" s="9">
        <f t="shared" si="10"/>
        <v>44280</v>
      </c>
      <c r="D12" s="9">
        <f t="shared" si="4"/>
        <v>44311</v>
      </c>
      <c r="E12" s="10">
        <f t="shared" si="0"/>
        <v>31</v>
      </c>
      <c r="F12" s="11">
        <v>15000</v>
      </c>
      <c r="G12" s="11">
        <f t="shared" si="1"/>
        <v>12472.453294144982</v>
      </c>
      <c r="H12" s="12">
        <f t="shared" si="5"/>
        <v>979020.52738987503</v>
      </c>
      <c r="I12" s="11">
        <f t="shared" si="6"/>
        <v>2527.5467058550566</v>
      </c>
      <c r="L12" s="10">
        <v>9</v>
      </c>
      <c r="M12" s="9">
        <f t="shared" si="11"/>
        <v>44280</v>
      </c>
      <c r="N12" s="9">
        <f t="shared" si="7"/>
        <v>44311</v>
      </c>
      <c r="O12" s="10">
        <f t="shared" si="2"/>
        <v>31</v>
      </c>
      <c r="P12" s="11">
        <v>13000</v>
      </c>
      <c r="Q12" s="11">
        <f t="shared" si="3"/>
        <v>12685.317867616952</v>
      </c>
      <c r="R12" s="12">
        <f t="shared" si="8"/>
        <v>995729.25197423389</v>
      </c>
      <c r="S12" s="11">
        <f t="shared" si="9"/>
        <v>314.68213238299359</v>
      </c>
    </row>
    <row r="13" spans="1:19" x14ac:dyDescent="0.4">
      <c r="B13" s="10">
        <v>10</v>
      </c>
      <c r="C13" s="9">
        <f t="shared" si="10"/>
        <v>44311</v>
      </c>
      <c r="D13" s="9">
        <f t="shared" si="4"/>
        <v>44341</v>
      </c>
      <c r="E13" s="10">
        <f t="shared" si="0"/>
        <v>30</v>
      </c>
      <c r="F13" s="11">
        <v>15000</v>
      </c>
      <c r="G13" s="11">
        <f t="shared" si="1"/>
        <v>12038.954556378327</v>
      </c>
      <c r="H13" s="12">
        <f t="shared" si="5"/>
        <v>976492.98068401997</v>
      </c>
      <c r="I13" s="11">
        <f t="shared" si="6"/>
        <v>2961.0454436216969</v>
      </c>
      <c r="L13" s="10">
        <v>10</v>
      </c>
      <c r="M13" s="9">
        <f t="shared" si="11"/>
        <v>44311</v>
      </c>
      <c r="N13" s="9">
        <f t="shared" si="7"/>
        <v>44341</v>
      </c>
      <c r="O13" s="10">
        <f t="shared" si="2"/>
        <v>30</v>
      </c>
      <c r="P13" s="11">
        <v>13000</v>
      </c>
      <c r="Q13" s="11">
        <f t="shared" si="3"/>
        <v>12272.234422707752</v>
      </c>
      <c r="R13" s="12">
        <f t="shared" si="8"/>
        <v>995414.5698418509</v>
      </c>
      <c r="S13" s="11">
        <f t="shared" si="9"/>
        <v>727.76557729230262</v>
      </c>
    </row>
    <row r="14" spans="1:19" x14ac:dyDescent="0.4">
      <c r="B14" s="10">
        <v>11</v>
      </c>
      <c r="C14" s="9">
        <f t="shared" si="10"/>
        <v>44341</v>
      </c>
      <c r="D14" s="9">
        <f t="shared" si="4"/>
        <v>44372</v>
      </c>
      <c r="E14" s="10">
        <f t="shared" si="0"/>
        <v>31</v>
      </c>
      <c r="F14" s="11">
        <v>15000</v>
      </c>
      <c r="G14" s="11">
        <f t="shared" si="1"/>
        <v>12402.530133884526</v>
      </c>
      <c r="H14" s="12">
        <f t="shared" si="5"/>
        <v>973531.93524039828</v>
      </c>
      <c r="I14" s="11">
        <f t="shared" si="6"/>
        <v>2597.4698661154835</v>
      </c>
      <c r="L14" s="10">
        <v>11</v>
      </c>
      <c r="M14" s="9">
        <f t="shared" si="11"/>
        <v>44341</v>
      </c>
      <c r="N14" s="9">
        <f t="shared" si="7"/>
        <v>44372</v>
      </c>
      <c r="O14" s="10">
        <f t="shared" si="2"/>
        <v>31</v>
      </c>
      <c r="P14" s="11">
        <v>13000</v>
      </c>
      <c r="Q14" s="11">
        <f t="shared" si="3"/>
        <v>12672.0373693978</v>
      </c>
      <c r="R14" s="12">
        <f t="shared" si="8"/>
        <v>994686.8042645586</v>
      </c>
      <c r="S14" s="11">
        <f t="shared" si="9"/>
        <v>327.96263060218189</v>
      </c>
    </row>
    <row r="15" spans="1:19" x14ac:dyDescent="0.4">
      <c r="A15">
        <v>1</v>
      </c>
      <c r="B15" s="10">
        <v>12</v>
      </c>
      <c r="C15" s="9">
        <f t="shared" si="10"/>
        <v>44372</v>
      </c>
      <c r="D15" s="9">
        <f t="shared" si="4"/>
        <v>44402</v>
      </c>
      <c r="E15" s="10">
        <f t="shared" si="0"/>
        <v>30</v>
      </c>
      <c r="F15" s="11">
        <v>15000</v>
      </c>
      <c r="G15" s="11">
        <f t="shared" si="1"/>
        <v>11970.424915573351</v>
      </c>
      <c r="H15" s="12">
        <f t="shared" si="5"/>
        <v>970934.46537428279</v>
      </c>
      <c r="I15" s="11">
        <f t="shared" si="6"/>
        <v>3029.5750844266731</v>
      </c>
      <c r="K15">
        <v>1</v>
      </c>
      <c r="L15" s="10">
        <v>12</v>
      </c>
      <c r="M15" s="9">
        <f t="shared" si="11"/>
        <v>44372</v>
      </c>
      <c r="N15" s="9">
        <f t="shared" si="7"/>
        <v>44402</v>
      </c>
      <c r="O15" s="10">
        <f t="shared" si="2"/>
        <v>30</v>
      </c>
      <c r="P15" s="11">
        <v>13000</v>
      </c>
      <c r="Q15" s="11">
        <f t="shared" si="3"/>
        <v>12259.218595487135</v>
      </c>
      <c r="R15" s="12">
        <f t="shared" si="8"/>
        <v>994358.84163395641</v>
      </c>
      <c r="S15" s="11">
        <f t="shared" si="9"/>
        <v>740.78140451281797</v>
      </c>
    </row>
    <row r="16" spans="1:19" x14ac:dyDescent="0.4">
      <c r="B16" s="10">
        <v>13</v>
      </c>
      <c r="C16" s="9">
        <f t="shared" si="10"/>
        <v>44402</v>
      </c>
      <c r="D16" s="9">
        <f t="shared" si="4"/>
        <v>44433</v>
      </c>
      <c r="E16" s="10">
        <f t="shared" si="0"/>
        <v>31</v>
      </c>
      <c r="F16" s="11">
        <v>15000</v>
      </c>
      <c r="G16" s="11">
        <f t="shared" si="1"/>
        <v>12330.84312287077</v>
      </c>
      <c r="H16" s="12">
        <f t="shared" si="5"/>
        <v>967904.89028985612</v>
      </c>
      <c r="I16" s="11">
        <f t="shared" si="6"/>
        <v>2669.1568771292223</v>
      </c>
      <c r="L16" s="10">
        <v>13</v>
      </c>
      <c r="M16" s="9">
        <f t="shared" si="11"/>
        <v>44402</v>
      </c>
      <c r="N16" s="9">
        <f t="shared" si="7"/>
        <v>44433</v>
      </c>
      <c r="O16" s="10">
        <f t="shared" si="2"/>
        <v>31</v>
      </c>
      <c r="P16" s="11">
        <v>13000</v>
      </c>
      <c r="Q16" s="11">
        <f t="shared" si="3"/>
        <v>12658.42186319702</v>
      </c>
      <c r="R16" s="12">
        <f t="shared" si="8"/>
        <v>993618.0602294436</v>
      </c>
      <c r="S16" s="11">
        <f t="shared" si="9"/>
        <v>341.57813680300023</v>
      </c>
    </row>
    <row r="17" spans="1:19" x14ac:dyDescent="0.4">
      <c r="B17" s="10">
        <v>14</v>
      </c>
      <c r="C17" s="9">
        <f t="shared" si="10"/>
        <v>44433</v>
      </c>
      <c r="D17" s="9">
        <f t="shared" si="4"/>
        <v>44464</v>
      </c>
      <c r="E17" s="10">
        <f t="shared" si="0"/>
        <v>31</v>
      </c>
      <c r="F17" s="11">
        <v>15000</v>
      </c>
      <c r="G17" s="11">
        <f t="shared" si="1"/>
        <v>12296.838795531999</v>
      </c>
      <c r="H17" s="12">
        <f t="shared" si="5"/>
        <v>965235.7334127269</v>
      </c>
      <c r="I17" s="11">
        <f t="shared" si="6"/>
        <v>2703.1612044679932</v>
      </c>
      <c r="L17" s="10">
        <v>14</v>
      </c>
      <c r="M17" s="9">
        <f t="shared" si="11"/>
        <v>44433</v>
      </c>
      <c r="N17" s="9">
        <f t="shared" si="7"/>
        <v>44464</v>
      </c>
      <c r="O17" s="10">
        <f t="shared" si="2"/>
        <v>31</v>
      </c>
      <c r="P17" s="11">
        <v>13000</v>
      </c>
      <c r="Q17" s="11">
        <f t="shared" si="3"/>
        <v>12654.070251317202</v>
      </c>
      <c r="R17" s="12">
        <f t="shared" si="8"/>
        <v>993276.4820926406</v>
      </c>
      <c r="S17" s="11">
        <f t="shared" si="9"/>
        <v>345.92974868277088</v>
      </c>
    </row>
    <row r="18" spans="1:19" x14ac:dyDescent="0.4">
      <c r="B18" s="10">
        <v>15</v>
      </c>
      <c r="C18" s="9">
        <f t="shared" si="10"/>
        <v>44464</v>
      </c>
      <c r="D18" s="9">
        <f t="shared" si="4"/>
        <v>44494</v>
      </c>
      <c r="E18" s="10">
        <f t="shared" si="0"/>
        <v>30</v>
      </c>
      <c r="F18" s="11">
        <v>15000</v>
      </c>
      <c r="G18" s="11">
        <f t="shared" si="1"/>
        <v>11866.839931334698</v>
      </c>
      <c r="H18" s="12">
        <f t="shared" si="5"/>
        <v>962532.57220825891</v>
      </c>
      <c r="I18" s="11">
        <f t="shared" si="6"/>
        <v>3133.1600686652819</v>
      </c>
      <c r="L18" s="10">
        <v>15</v>
      </c>
      <c r="M18" s="9">
        <f t="shared" si="11"/>
        <v>44464</v>
      </c>
      <c r="N18" s="9">
        <f t="shared" si="7"/>
        <v>44494</v>
      </c>
      <c r="O18" s="10">
        <f t="shared" si="2"/>
        <v>30</v>
      </c>
      <c r="P18" s="11">
        <v>13000</v>
      </c>
      <c r="Q18" s="11">
        <f t="shared" si="3"/>
        <v>12241.609549446055</v>
      </c>
      <c r="R18" s="12">
        <f t="shared" si="8"/>
        <v>992930.55234395782</v>
      </c>
      <c r="S18" s="11">
        <f t="shared" si="9"/>
        <v>758.39045055396855</v>
      </c>
    </row>
    <row r="19" spans="1:19" x14ac:dyDescent="0.4">
      <c r="B19" s="10">
        <v>16</v>
      </c>
      <c r="C19" s="9">
        <f t="shared" si="10"/>
        <v>44494</v>
      </c>
      <c r="D19" s="9">
        <f t="shared" si="4"/>
        <v>44525</v>
      </c>
      <c r="E19" s="10">
        <f t="shared" si="0"/>
        <v>31</v>
      </c>
      <c r="F19" s="11">
        <v>15000</v>
      </c>
      <c r="G19" s="11">
        <f t="shared" si="1"/>
        <v>12222.485661504412</v>
      </c>
      <c r="H19" s="12">
        <f t="shared" si="5"/>
        <v>959399.41213959362</v>
      </c>
      <c r="I19" s="11">
        <f t="shared" si="6"/>
        <v>2777.5143384955591</v>
      </c>
      <c r="L19" s="10">
        <v>16</v>
      </c>
      <c r="M19" s="9">
        <f t="shared" si="11"/>
        <v>44494</v>
      </c>
      <c r="N19" s="9">
        <f t="shared" si="7"/>
        <v>44525</v>
      </c>
      <c r="O19" s="10">
        <f t="shared" si="2"/>
        <v>31</v>
      </c>
      <c r="P19" s="11">
        <v>13000</v>
      </c>
      <c r="Q19" s="11">
        <f t="shared" si="3"/>
        <v>12640.001514532405</v>
      </c>
      <c r="R19" s="12">
        <f t="shared" si="8"/>
        <v>992172.16189340386</v>
      </c>
      <c r="S19" s="11">
        <f t="shared" si="9"/>
        <v>359.99848546762951</v>
      </c>
    </row>
    <row r="20" spans="1:19" x14ac:dyDescent="0.4">
      <c r="B20" s="10">
        <v>17</v>
      </c>
      <c r="C20" s="9">
        <f t="shared" si="10"/>
        <v>44525</v>
      </c>
      <c r="D20" s="9">
        <f t="shared" si="4"/>
        <v>44555</v>
      </c>
      <c r="E20" s="10">
        <f t="shared" si="0"/>
        <v>30</v>
      </c>
      <c r="F20" s="11">
        <v>15000</v>
      </c>
      <c r="G20" s="11">
        <f t="shared" si="1"/>
        <v>11793.968603027235</v>
      </c>
      <c r="H20" s="12">
        <f t="shared" si="5"/>
        <v>956621.89780109806</v>
      </c>
      <c r="I20" s="11">
        <f t="shared" si="6"/>
        <v>3206.031396972714</v>
      </c>
      <c r="L20" s="10">
        <v>17</v>
      </c>
      <c r="M20" s="9">
        <f t="shared" si="11"/>
        <v>44525</v>
      </c>
      <c r="N20" s="9">
        <f t="shared" si="7"/>
        <v>44555</v>
      </c>
      <c r="O20" s="10">
        <f t="shared" si="2"/>
        <v>30</v>
      </c>
      <c r="P20" s="11">
        <v>13000</v>
      </c>
      <c r="Q20" s="11">
        <f t="shared" si="3"/>
        <v>12227.821192700585</v>
      </c>
      <c r="R20" s="12">
        <f t="shared" si="8"/>
        <v>991812.16340793623</v>
      </c>
      <c r="S20" s="11">
        <f t="shared" si="9"/>
        <v>772.17880729946773</v>
      </c>
    </row>
    <row r="21" spans="1:19" x14ac:dyDescent="0.4">
      <c r="B21" s="10">
        <v>18</v>
      </c>
      <c r="C21" s="9">
        <f t="shared" si="10"/>
        <v>44555</v>
      </c>
      <c r="D21" s="9">
        <f t="shared" si="4"/>
        <v>44586</v>
      </c>
      <c r="E21" s="10">
        <f t="shared" si="0"/>
        <v>31</v>
      </c>
      <c r="F21" s="11">
        <v>15000</v>
      </c>
      <c r="G21" s="11">
        <f t="shared" si="1"/>
        <v>12146.256928162144</v>
      </c>
      <c r="H21" s="12">
        <f t="shared" si="5"/>
        <v>953415.86640412535</v>
      </c>
      <c r="I21" s="11">
        <f t="shared" si="6"/>
        <v>2853.7430718378164</v>
      </c>
      <c r="L21" s="10">
        <v>18</v>
      </c>
      <c r="M21" s="9">
        <f t="shared" si="11"/>
        <v>44555</v>
      </c>
      <c r="N21" s="9">
        <f t="shared" si="7"/>
        <v>44586</v>
      </c>
      <c r="O21" s="10">
        <f t="shared" si="2"/>
        <v>31</v>
      </c>
      <c r="P21" s="11">
        <v>13000</v>
      </c>
      <c r="Q21" s="11">
        <f t="shared" si="3"/>
        <v>12625.577886008112</v>
      </c>
      <c r="R21" s="12">
        <f t="shared" si="8"/>
        <v>991039.98460063676</v>
      </c>
      <c r="S21" s="11">
        <f t="shared" si="9"/>
        <v>374.42211399192456</v>
      </c>
    </row>
    <row r="22" spans="1:19" x14ac:dyDescent="0.4">
      <c r="B22" s="10">
        <v>19</v>
      </c>
      <c r="C22" s="9">
        <f t="shared" si="10"/>
        <v>44586</v>
      </c>
      <c r="D22" s="9">
        <f t="shared" si="4"/>
        <v>44617</v>
      </c>
      <c r="E22" s="10">
        <f t="shared" si="0"/>
        <v>31</v>
      </c>
      <c r="F22" s="11">
        <v>15000</v>
      </c>
      <c r="G22" s="11">
        <f t="shared" si="1"/>
        <v>12109.901023274349</v>
      </c>
      <c r="H22" s="12">
        <f t="shared" si="5"/>
        <v>950562.12333228753</v>
      </c>
      <c r="I22" s="11">
        <f t="shared" si="6"/>
        <v>2890.098976725596</v>
      </c>
      <c r="L22" s="10">
        <v>19</v>
      </c>
      <c r="M22" s="9">
        <f t="shared" si="11"/>
        <v>44586</v>
      </c>
      <c r="N22" s="9">
        <f t="shared" si="7"/>
        <v>44617</v>
      </c>
      <c r="O22" s="10">
        <f t="shared" si="2"/>
        <v>31</v>
      </c>
      <c r="P22" s="11">
        <v>13000</v>
      </c>
      <c r="Q22" s="11">
        <f t="shared" si="3"/>
        <v>12620.807850857258</v>
      </c>
      <c r="R22" s="12">
        <f t="shared" si="8"/>
        <v>990665.56248664483</v>
      </c>
      <c r="S22" s="11">
        <f t="shared" si="9"/>
        <v>379.19214914273471</v>
      </c>
    </row>
    <row r="23" spans="1:19" x14ac:dyDescent="0.4">
      <c r="B23" s="10">
        <v>20</v>
      </c>
      <c r="C23" s="9">
        <f t="shared" si="10"/>
        <v>44617</v>
      </c>
      <c r="D23" s="9">
        <f t="shared" si="4"/>
        <v>44645</v>
      </c>
      <c r="E23" s="10">
        <f t="shared" si="0"/>
        <v>28</v>
      </c>
      <c r="F23" s="11">
        <v>15000</v>
      </c>
      <c r="G23" s="11">
        <f t="shared" si="1"/>
        <v>10904.719184365371</v>
      </c>
      <c r="H23" s="12">
        <f t="shared" si="5"/>
        <v>947672.02435556194</v>
      </c>
      <c r="I23" s="11">
        <f t="shared" si="6"/>
        <v>4095.2808156346437</v>
      </c>
      <c r="L23" s="10">
        <v>20</v>
      </c>
      <c r="M23" s="9">
        <f t="shared" si="11"/>
        <v>44617</v>
      </c>
      <c r="N23" s="9">
        <f t="shared" si="7"/>
        <v>44645</v>
      </c>
      <c r="O23" s="10">
        <f t="shared" si="2"/>
        <v>28</v>
      </c>
      <c r="P23" s="11">
        <v>13000</v>
      </c>
      <c r="Q23" s="11">
        <f t="shared" si="3"/>
        <v>11395.076042239749</v>
      </c>
      <c r="R23" s="12">
        <f t="shared" si="8"/>
        <v>990286.3703375021</v>
      </c>
      <c r="S23" s="11">
        <f t="shared" si="9"/>
        <v>1604.9239577602129</v>
      </c>
    </row>
    <row r="24" spans="1:19" x14ac:dyDescent="0.4">
      <c r="B24" s="10">
        <v>21</v>
      </c>
      <c r="C24" s="9">
        <f t="shared" si="10"/>
        <v>44645</v>
      </c>
      <c r="D24" s="9">
        <f t="shared" si="4"/>
        <v>44676</v>
      </c>
      <c r="E24" s="10">
        <f t="shared" si="0"/>
        <v>31</v>
      </c>
      <c r="F24" s="11">
        <v>15000</v>
      </c>
      <c r="G24" s="11">
        <f t="shared" si="1"/>
        <v>12020.90919852236</v>
      </c>
      <c r="H24" s="12">
        <f t="shared" si="5"/>
        <v>943576.74353992729</v>
      </c>
      <c r="I24" s="11">
        <f t="shared" si="6"/>
        <v>2979.0908014776651</v>
      </c>
      <c r="L24" s="10">
        <v>21</v>
      </c>
      <c r="M24" s="9">
        <f t="shared" si="11"/>
        <v>44645</v>
      </c>
      <c r="N24" s="9">
        <f t="shared" si="7"/>
        <v>44676</v>
      </c>
      <c r="O24" s="10">
        <f t="shared" si="2"/>
        <v>31</v>
      </c>
      <c r="P24" s="11">
        <v>13000</v>
      </c>
      <c r="Q24" s="11">
        <f t="shared" si="3"/>
        <v>12595.530755248768</v>
      </c>
      <c r="R24" s="12">
        <f t="shared" si="8"/>
        <v>988681.44637974189</v>
      </c>
      <c r="S24" s="11">
        <f t="shared" si="9"/>
        <v>404.46924475126434</v>
      </c>
    </row>
    <row r="25" spans="1:19" x14ac:dyDescent="0.4">
      <c r="B25" s="10">
        <v>22</v>
      </c>
      <c r="C25" s="9">
        <f t="shared" si="10"/>
        <v>44676</v>
      </c>
      <c r="D25" s="9">
        <f t="shared" si="4"/>
        <v>44706</v>
      </c>
      <c r="E25" s="10">
        <f t="shared" si="0"/>
        <v>30</v>
      </c>
      <c r="F25" s="11">
        <v>15000</v>
      </c>
      <c r="G25" s="11">
        <f t="shared" si="1"/>
        <v>11596.409417323352</v>
      </c>
      <c r="H25" s="12">
        <f t="shared" si="5"/>
        <v>940597.65273844963</v>
      </c>
      <c r="I25" s="11">
        <f t="shared" si="6"/>
        <v>3403.5905826766975</v>
      </c>
      <c r="L25" s="10">
        <v>22</v>
      </c>
      <c r="M25" s="9">
        <f t="shared" si="11"/>
        <v>44676</v>
      </c>
      <c r="N25" s="9">
        <f t="shared" si="7"/>
        <v>44706</v>
      </c>
      <c r="O25" s="10">
        <f t="shared" si="2"/>
        <v>30</v>
      </c>
      <c r="P25" s="11">
        <v>13000</v>
      </c>
      <c r="Q25" s="11">
        <f t="shared" si="3"/>
        <v>12184.236704403993</v>
      </c>
      <c r="R25" s="12">
        <f t="shared" si="8"/>
        <v>988276.97713499062</v>
      </c>
      <c r="S25" s="11">
        <f t="shared" si="9"/>
        <v>815.76329559599981</v>
      </c>
    </row>
    <row r="26" spans="1:19" x14ac:dyDescent="0.4">
      <c r="B26" s="10">
        <v>23</v>
      </c>
      <c r="C26" s="9">
        <f t="shared" si="10"/>
        <v>44706</v>
      </c>
      <c r="D26" s="9">
        <f t="shared" si="4"/>
        <v>44737</v>
      </c>
      <c r="E26" s="10">
        <f t="shared" si="0"/>
        <v>31</v>
      </c>
      <c r="F26" s="11">
        <v>15000</v>
      </c>
      <c r="G26" s="11">
        <f t="shared" si="1"/>
        <v>11939.595586368067</v>
      </c>
      <c r="H26" s="12">
        <f t="shared" si="5"/>
        <v>937194.06215577293</v>
      </c>
      <c r="I26" s="11">
        <f t="shared" si="6"/>
        <v>3060.4044136318844</v>
      </c>
      <c r="L26" s="10">
        <v>23</v>
      </c>
      <c r="M26" s="9">
        <f t="shared" si="11"/>
        <v>44706</v>
      </c>
      <c r="N26" s="9">
        <f t="shared" si="7"/>
        <v>44737</v>
      </c>
      <c r="O26" s="10">
        <f t="shared" si="2"/>
        <v>31</v>
      </c>
      <c r="P26" s="11">
        <v>13000</v>
      </c>
      <c r="Q26" s="11">
        <f t="shared" si="3"/>
        <v>12579.985326995027</v>
      </c>
      <c r="R26" s="12">
        <f t="shared" si="8"/>
        <v>987461.21383939462</v>
      </c>
      <c r="S26" s="11">
        <f t="shared" si="9"/>
        <v>420.01467300497461</v>
      </c>
    </row>
    <row r="27" spans="1:19" x14ac:dyDescent="0.4">
      <c r="A27">
        <v>2</v>
      </c>
      <c r="B27" s="10">
        <v>24</v>
      </c>
      <c r="C27" s="9">
        <f t="shared" si="10"/>
        <v>44737</v>
      </c>
      <c r="D27" s="9">
        <f t="shared" si="4"/>
        <v>44767</v>
      </c>
      <c r="E27" s="10">
        <f t="shared" si="0"/>
        <v>30</v>
      </c>
      <c r="F27" s="11">
        <v>15000</v>
      </c>
      <c r="G27" s="11">
        <f t="shared" si="1"/>
        <v>11516.716328327766</v>
      </c>
      <c r="H27" s="12">
        <f t="shared" si="5"/>
        <v>934133.65774214105</v>
      </c>
      <c r="I27" s="11">
        <f t="shared" si="6"/>
        <v>3483.2836716722231</v>
      </c>
      <c r="K27">
        <v>2</v>
      </c>
      <c r="L27" s="10">
        <v>24</v>
      </c>
      <c r="M27" s="9">
        <f t="shared" si="11"/>
        <v>44737</v>
      </c>
      <c r="N27" s="9">
        <f t="shared" si="7"/>
        <v>44767</v>
      </c>
      <c r="O27" s="10">
        <f t="shared" si="2"/>
        <v>30</v>
      </c>
      <c r="P27" s="11">
        <v>13000</v>
      </c>
      <c r="Q27" s="11">
        <f t="shared" si="3"/>
        <v>12169.001085613023</v>
      </c>
      <c r="R27" s="12">
        <f t="shared" si="8"/>
        <v>987041.19916638965</v>
      </c>
      <c r="S27" s="11">
        <f t="shared" si="9"/>
        <v>830.99891438696068</v>
      </c>
    </row>
    <row r="28" spans="1:19" x14ac:dyDescent="0.4">
      <c r="B28" s="10">
        <v>25</v>
      </c>
      <c r="C28" s="9">
        <f t="shared" si="10"/>
        <v>44767</v>
      </c>
      <c r="D28" s="9">
        <f t="shared" si="4"/>
        <v>44798</v>
      </c>
      <c r="E28" s="10">
        <f t="shared" ref="E28:E47" si="12">IF(C28="","",D28-C28)</f>
        <v>31</v>
      </c>
      <c r="F28" s="11">
        <v>15000</v>
      </c>
      <c r="G28" s="11">
        <f t="shared" ref="G28:G47" si="13">IF(H28="","",(H28*$H$2*E28)/$G$2)</f>
        <v>11856.230792952549</v>
      </c>
      <c r="H28" s="12">
        <f t="shared" ref="H28:H47" si="14">IF(H27="","",H27-F27+G27)</f>
        <v>930650.37407046882</v>
      </c>
      <c r="I28" s="11">
        <f t="shared" si="6"/>
        <v>3143.769207047415</v>
      </c>
      <c r="L28" s="10">
        <v>25</v>
      </c>
      <c r="M28" s="9">
        <f t="shared" si="11"/>
        <v>44767</v>
      </c>
      <c r="N28" s="9">
        <f t="shared" si="7"/>
        <v>44798</v>
      </c>
      <c r="O28" s="10">
        <f t="shared" ref="O28:O47" si="15">IF(M28="","",N28-M28)</f>
        <v>31</v>
      </c>
      <c r="P28" s="11">
        <v>13000</v>
      </c>
      <c r="Q28" s="11">
        <f t="shared" ref="Q28:Q47" si="16">IF(R28="","",(R28*$H$2*O28)/$G$2)</f>
        <v>12564.047756635102</v>
      </c>
      <c r="R28" s="12">
        <f t="shared" ref="R28:R47" si="17">IF(R27="","",R27-P27+Q27)</f>
        <v>986210.20025200269</v>
      </c>
      <c r="S28" s="11">
        <f t="shared" si="9"/>
        <v>435.95224336488172</v>
      </c>
    </row>
    <row r="29" spans="1:19" x14ac:dyDescent="0.4">
      <c r="B29" s="10">
        <v>26</v>
      </c>
      <c r="C29" s="9">
        <f t="shared" si="10"/>
        <v>44798</v>
      </c>
      <c r="D29" s="9">
        <f t="shared" si="4"/>
        <v>44829</v>
      </c>
      <c r="E29" s="10">
        <f t="shared" si="12"/>
        <v>31</v>
      </c>
      <c r="F29" s="11">
        <v>15000</v>
      </c>
      <c r="G29" s="11">
        <f t="shared" si="13"/>
        <v>11816.180034561394</v>
      </c>
      <c r="H29" s="12">
        <f t="shared" si="14"/>
        <v>927506.60486342141</v>
      </c>
      <c r="I29" s="11">
        <f t="shared" si="6"/>
        <v>3183.819965438568</v>
      </c>
      <c r="L29" s="10">
        <v>26</v>
      </c>
      <c r="M29" s="9">
        <f t="shared" si="11"/>
        <v>44798</v>
      </c>
      <c r="N29" s="9">
        <f t="shared" si="7"/>
        <v>44829</v>
      </c>
      <c r="O29" s="10">
        <f t="shared" si="15"/>
        <v>31</v>
      </c>
      <c r="P29" s="11">
        <v>13000</v>
      </c>
      <c r="Q29" s="11">
        <f t="shared" si="16"/>
        <v>12558.493844493607</v>
      </c>
      <c r="R29" s="12">
        <f t="shared" si="17"/>
        <v>985774.24800863781</v>
      </c>
      <c r="S29" s="11">
        <f t="shared" si="9"/>
        <v>441.50615550635848</v>
      </c>
    </row>
    <row r="30" spans="1:19" x14ac:dyDescent="0.4">
      <c r="B30" s="10">
        <v>27</v>
      </c>
      <c r="C30" s="9">
        <f t="shared" si="10"/>
        <v>44829</v>
      </c>
      <c r="D30" s="9">
        <f t="shared" si="4"/>
        <v>44859</v>
      </c>
      <c r="E30" s="10">
        <f t="shared" si="12"/>
        <v>30</v>
      </c>
      <c r="F30" s="11">
        <v>15000</v>
      </c>
      <c r="G30" s="11">
        <f t="shared" si="13"/>
        <v>11395.760361755953</v>
      </c>
      <c r="H30" s="12">
        <f t="shared" si="14"/>
        <v>924322.78489798284</v>
      </c>
      <c r="I30" s="11">
        <f t="shared" si="6"/>
        <v>3604.2396382440347</v>
      </c>
      <c r="L30" s="10">
        <v>27</v>
      </c>
      <c r="M30" s="9">
        <f t="shared" si="11"/>
        <v>44829</v>
      </c>
      <c r="N30" s="9">
        <f t="shared" si="7"/>
        <v>44859</v>
      </c>
      <c r="O30" s="10">
        <f t="shared" si="15"/>
        <v>30</v>
      </c>
      <c r="P30" s="11">
        <v>13000</v>
      </c>
      <c r="Q30" s="11">
        <f t="shared" si="16"/>
        <v>12147.937913257785</v>
      </c>
      <c r="R30" s="12">
        <f t="shared" si="17"/>
        <v>985332.74185313145</v>
      </c>
      <c r="S30" s="11">
        <f t="shared" si="9"/>
        <v>852.06208674225491</v>
      </c>
    </row>
    <row r="31" spans="1:19" x14ac:dyDescent="0.4">
      <c r="B31" s="10">
        <v>28</v>
      </c>
      <c r="C31" s="9">
        <f t="shared" si="10"/>
        <v>44859</v>
      </c>
      <c r="D31" s="9">
        <f t="shared" si="4"/>
        <v>44890</v>
      </c>
      <c r="E31" s="10">
        <f t="shared" si="12"/>
        <v>31</v>
      </c>
      <c r="F31" s="11">
        <v>15000</v>
      </c>
      <c r="G31" s="11">
        <f t="shared" si="13"/>
        <v>11729.702014952836</v>
      </c>
      <c r="H31" s="12">
        <f t="shared" si="14"/>
        <v>920718.54525973881</v>
      </c>
      <c r="I31" s="11">
        <f t="shared" si="6"/>
        <v>3270.2979850472184</v>
      </c>
      <c r="L31" s="10">
        <v>28</v>
      </c>
      <c r="M31" s="9">
        <f t="shared" si="11"/>
        <v>44859</v>
      </c>
      <c r="N31" s="9">
        <f t="shared" si="7"/>
        <v>44890</v>
      </c>
      <c r="O31" s="10">
        <f t="shared" si="15"/>
        <v>31</v>
      </c>
      <c r="P31" s="11">
        <v>13000</v>
      </c>
      <c r="Q31" s="11">
        <f t="shared" si="16"/>
        <v>12542.014139489615</v>
      </c>
      <c r="R31" s="12">
        <f t="shared" si="17"/>
        <v>984480.67976638919</v>
      </c>
      <c r="S31" s="11">
        <f t="shared" si="9"/>
        <v>457.98586051038001</v>
      </c>
    </row>
    <row r="32" spans="1:19" x14ac:dyDescent="0.4">
      <c r="B32" s="10">
        <v>29</v>
      </c>
      <c r="C32" s="9">
        <f t="shared" si="10"/>
        <v>44890</v>
      </c>
      <c r="D32" s="9">
        <f t="shared" si="4"/>
        <v>44920</v>
      </c>
      <c r="E32" s="10">
        <f t="shared" si="12"/>
        <v>30</v>
      </c>
      <c r="F32" s="11">
        <v>15000</v>
      </c>
      <c r="G32" s="11">
        <f t="shared" si="13"/>
        <v>11311.005788318116</v>
      </c>
      <c r="H32" s="12">
        <f t="shared" si="14"/>
        <v>917448.24727469159</v>
      </c>
      <c r="I32" s="11">
        <f t="shared" si="6"/>
        <v>3688.9942116818856</v>
      </c>
      <c r="L32" s="10">
        <v>29</v>
      </c>
      <c r="M32" s="9">
        <f t="shared" si="11"/>
        <v>44890</v>
      </c>
      <c r="N32" s="9">
        <f t="shared" si="7"/>
        <v>44920</v>
      </c>
      <c r="O32" s="10">
        <f t="shared" si="15"/>
        <v>30</v>
      </c>
      <c r="P32" s="11">
        <v>13000</v>
      </c>
      <c r="Q32" s="11">
        <f t="shared" si="16"/>
        <v>12131.786637195764</v>
      </c>
      <c r="R32" s="12">
        <f t="shared" si="17"/>
        <v>984022.69390587881</v>
      </c>
      <c r="S32" s="11">
        <f t="shared" si="9"/>
        <v>868.21336280426476</v>
      </c>
    </row>
    <row r="33" spans="1:19" x14ac:dyDescent="0.4">
      <c r="B33" s="10">
        <v>30</v>
      </c>
      <c r="C33" s="9">
        <f t="shared" si="10"/>
        <v>44920</v>
      </c>
      <c r="D33" s="9">
        <f t="shared" si="4"/>
        <v>44951</v>
      </c>
      <c r="E33" s="10">
        <f t="shared" si="12"/>
        <v>31</v>
      </c>
      <c r="F33" s="11">
        <v>15000</v>
      </c>
      <c r="G33" s="11">
        <f t="shared" si="13"/>
        <v>11641.042539021904</v>
      </c>
      <c r="H33" s="12">
        <f t="shared" si="14"/>
        <v>913759.2530630097</v>
      </c>
      <c r="I33" s="11">
        <f t="shared" si="6"/>
        <v>3358.9574609780684</v>
      </c>
      <c r="L33" s="10">
        <v>30</v>
      </c>
      <c r="M33" s="9">
        <f t="shared" si="11"/>
        <v>44920</v>
      </c>
      <c r="N33" s="9">
        <f t="shared" si="7"/>
        <v>44951</v>
      </c>
      <c r="O33" s="10">
        <f t="shared" si="15"/>
        <v>31</v>
      </c>
      <c r="P33" s="11">
        <v>13000</v>
      </c>
      <c r="Q33" s="11">
        <f t="shared" si="16"/>
        <v>12525.118724726839</v>
      </c>
      <c r="R33" s="12">
        <f t="shared" si="17"/>
        <v>983154.48054307455</v>
      </c>
      <c r="S33" s="11">
        <f t="shared" si="9"/>
        <v>474.88127527316101</v>
      </c>
    </row>
    <row r="34" spans="1:19" x14ac:dyDescent="0.4">
      <c r="B34" s="10">
        <v>31</v>
      </c>
      <c r="C34" s="9">
        <f t="shared" si="10"/>
        <v>44951</v>
      </c>
      <c r="D34" s="9">
        <f t="shared" si="4"/>
        <v>44982</v>
      </c>
      <c r="E34" s="10">
        <f t="shared" si="12"/>
        <v>31</v>
      </c>
      <c r="F34" s="11">
        <v>15000</v>
      </c>
      <c r="G34" s="11">
        <f t="shared" si="13"/>
        <v>11598.25034123136</v>
      </c>
      <c r="H34" s="12">
        <f t="shared" si="14"/>
        <v>910400.29560203163</v>
      </c>
      <c r="I34" s="11">
        <f t="shared" si="6"/>
        <v>3401.7496587686474</v>
      </c>
      <c r="L34" s="10">
        <v>31</v>
      </c>
      <c r="M34" s="9">
        <f t="shared" si="11"/>
        <v>44951</v>
      </c>
      <c r="N34" s="9">
        <f t="shared" si="7"/>
        <v>44982</v>
      </c>
      <c r="O34" s="10">
        <f t="shared" si="15"/>
        <v>31</v>
      </c>
      <c r="P34" s="11">
        <v>13000</v>
      </c>
      <c r="Q34" s="11">
        <f t="shared" si="16"/>
        <v>12519.068867384318</v>
      </c>
      <c r="R34" s="12">
        <f t="shared" si="17"/>
        <v>982679.59926780139</v>
      </c>
      <c r="S34" s="11">
        <f t="shared" si="9"/>
        <v>480.93113261566032</v>
      </c>
    </row>
    <row r="35" spans="1:19" x14ac:dyDescent="0.4">
      <c r="B35" s="10">
        <v>32</v>
      </c>
      <c r="C35" s="9">
        <f t="shared" si="10"/>
        <v>44982</v>
      </c>
      <c r="D35" s="9">
        <f t="shared" si="4"/>
        <v>45010</v>
      </c>
      <c r="E35" s="10">
        <f t="shared" si="12"/>
        <v>28</v>
      </c>
      <c r="F35" s="11">
        <v>15000</v>
      </c>
      <c r="G35" s="11">
        <f t="shared" si="13"/>
        <v>10436.695597155354</v>
      </c>
      <c r="H35" s="12">
        <f t="shared" si="14"/>
        <v>906998.54594326299</v>
      </c>
      <c r="I35" s="11">
        <f t="shared" si="6"/>
        <v>4563.3044028446311</v>
      </c>
      <c r="L35" s="10">
        <v>32</v>
      </c>
      <c r="M35" s="9">
        <f t="shared" si="11"/>
        <v>44982</v>
      </c>
      <c r="N35" s="9">
        <f t="shared" si="7"/>
        <v>45010</v>
      </c>
      <c r="O35" s="10">
        <f t="shared" si="15"/>
        <v>28</v>
      </c>
      <c r="P35" s="11">
        <v>13000</v>
      </c>
      <c r="Q35" s="11">
        <f t="shared" si="16"/>
        <v>11302.012071692548</v>
      </c>
      <c r="R35" s="12">
        <f t="shared" si="17"/>
        <v>982198.66813518573</v>
      </c>
      <c r="S35" s="11">
        <f t="shared" si="9"/>
        <v>1697.9879283074988</v>
      </c>
    </row>
    <row r="36" spans="1:19" x14ac:dyDescent="0.4">
      <c r="B36" s="10">
        <v>33</v>
      </c>
      <c r="C36" s="9">
        <f t="shared" si="10"/>
        <v>45010</v>
      </c>
      <c r="D36" s="9">
        <f t="shared" si="4"/>
        <v>45041</v>
      </c>
      <c r="E36" s="10">
        <f t="shared" si="12"/>
        <v>31</v>
      </c>
      <c r="F36" s="11">
        <v>15000</v>
      </c>
      <c r="G36" s="11">
        <f t="shared" si="13"/>
        <v>11496.777734693002</v>
      </c>
      <c r="H36" s="12">
        <f t="shared" si="14"/>
        <v>902435.24154041836</v>
      </c>
      <c r="I36" s="11">
        <f t="shared" si="6"/>
        <v>3503.2222653069766</v>
      </c>
      <c r="L36" s="10">
        <v>33</v>
      </c>
      <c r="M36" s="9">
        <f t="shared" si="11"/>
        <v>45010</v>
      </c>
      <c r="N36" s="9">
        <f t="shared" si="7"/>
        <v>45041</v>
      </c>
      <c r="O36" s="10">
        <f t="shared" si="15"/>
        <v>31</v>
      </c>
      <c r="P36" s="11">
        <v>13000</v>
      </c>
      <c r="Q36" s="11">
        <f t="shared" si="16"/>
        <v>12491.310035512284</v>
      </c>
      <c r="R36" s="12">
        <f t="shared" si="17"/>
        <v>980500.68020687823</v>
      </c>
      <c r="S36" s="11">
        <f t="shared" si="9"/>
        <v>508.68996448768303</v>
      </c>
    </row>
    <row r="37" spans="1:19" x14ac:dyDescent="0.4">
      <c r="B37" s="10">
        <v>34</v>
      </c>
      <c r="C37" s="9">
        <f t="shared" si="10"/>
        <v>45041</v>
      </c>
      <c r="D37" s="9">
        <f t="shared" si="4"/>
        <v>45071</v>
      </c>
      <c r="E37" s="10">
        <f t="shared" si="12"/>
        <v>30</v>
      </c>
      <c r="F37" s="11">
        <v>15000</v>
      </c>
      <c r="G37" s="11">
        <f t="shared" si="13"/>
        <v>11082.723525309591</v>
      </c>
      <c r="H37" s="12">
        <f t="shared" si="14"/>
        <v>898932.01927511138</v>
      </c>
      <c r="I37" s="11">
        <f t="shared" si="6"/>
        <v>3917.276474690414</v>
      </c>
      <c r="L37" s="10">
        <v>34</v>
      </c>
      <c r="M37" s="9">
        <f t="shared" si="11"/>
        <v>45041</v>
      </c>
      <c r="N37" s="9">
        <f t="shared" si="7"/>
        <v>45071</v>
      </c>
      <c r="O37" s="10">
        <f t="shared" si="15"/>
        <v>30</v>
      </c>
      <c r="P37" s="11">
        <v>13000</v>
      </c>
      <c r="Q37" s="11">
        <f t="shared" si="16"/>
        <v>12082.093030385637</v>
      </c>
      <c r="R37" s="12">
        <f t="shared" si="17"/>
        <v>979991.99024239054</v>
      </c>
      <c r="S37" s="11">
        <f t="shared" si="9"/>
        <v>917.90696961432695</v>
      </c>
    </row>
    <row r="38" spans="1:19" x14ac:dyDescent="0.4">
      <c r="B38" s="10">
        <v>35</v>
      </c>
      <c r="C38" s="9">
        <f t="shared" si="10"/>
        <v>45071</v>
      </c>
      <c r="D38" s="9">
        <f t="shared" si="4"/>
        <v>45102</v>
      </c>
      <c r="E38" s="10">
        <f t="shared" si="12"/>
        <v>31</v>
      </c>
      <c r="F38" s="11">
        <v>15000</v>
      </c>
      <c r="G38" s="11">
        <f t="shared" si="13"/>
        <v>11402.242613758786</v>
      </c>
      <c r="H38" s="12">
        <f t="shared" si="14"/>
        <v>895014.74280042097</v>
      </c>
      <c r="I38" s="11">
        <f t="shared" si="6"/>
        <v>3597.7573862412246</v>
      </c>
      <c r="L38" s="10">
        <v>35</v>
      </c>
      <c r="M38" s="9">
        <f t="shared" si="11"/>
        <v>45071</v>
      </c>
      <c r="N38" s="9">
        <f t="shared" si="7"/>
        <v>45102</v>
      </c>
      <c r="O38" s="10">
        <f t="shared" si="15"/>
        <v>31</v>
      </c>
      <c r="P38" s="11">
        <v>13000</v>
      </c>
      <c r="Q38" s="11">
        <f t="shared" si="16"/>
        <v>12473.135581420298</v>
      </c>
      <c r="R38" s="12">
        <f t="shared" si="17"/>
        <v>979074.08327277622</v>
      </c>
      <c r="S38" s="11">
        <f t="shared" si="9"/>
        <v>526.86441857973114</v>
      </c>
    </row>
    <row r="39" spans="1:19" x14ac:dyDescent="0.4">
      <c r="A39">
        <v>3</v>
      </c>
      <c r="B39" s="10">
        <v>36</v>
      </c>
      <c r="C39" s="9">
        <f t="shared" si="10"/>
        <v>45102</v>
      </c>
      <c r="D39" s="9">
        <f t="shared" si="4"/>
        <v>45132</v>
      </c>
      <c r="E39" s="10">
        <f t="shared" si="12"/>
        <v>30</v>
      </c>
      <c r="F39" s="11">
        <v>15000</v>
      </c>
      <c r="G39" s="11">
        <f t="shared" si="13"/>
        <v>10990.072422914543</v>
      </c>
      <c r="H39" s="12">
        <f t="shared" si="14"/>
        <v>891416.98541417974</v>
      </c>
      <c r="I39" s="11">
        <f t="shared" si="6"/>
        <v>4009.9275770854438</v>
      </c>
      <c r="K39">
        <v>3</v>
      </c>
      <c r="L39" s="10">
        <v>36</v>
      </c>
      <c r="M39" s="9">
        <f t="shared" si="11"/>
        <v>45102</v>
      </c>
      <c r="N39" s="9">
        <f t="shared" si="7"/>
        <v>45132</v>
      </c>
      <c r="O39" s="10">
        <f t="shared" si="15"/>
        <v>30</v>
      </c>
      <c r="P39" s="11">
        <v>13000</v>
      </c>
      <c r="Q39" s="11">
        <f t="shared" si="16"/>
        <v>12064.280780394201</v>
      </c>
      <c r="R39" s="12">
        <f t="shared" si="17"/>
        <v>978547.21885419649</v>
      </c>
      <c r="S39" s="11">
        <f t="shared" si="9"/>
        <v>935.71921960578766</v>
      </c>
    </row>
    <row r="40" spans="1:19" x14ac:dyDescent="0.4">
      <c r="B40" s="10">
        <v>37</v>
      </c>
      <c r="C40" s="9">
        <f t="shared" si="10"/>
        <v>45132</v>
      </c>
      <c r="D40" s="9">
        <f t="shared" si="4"/>
        <v>45163</v>
      </c>
      <c r="E40" s="10">
        <f t="shared" si="12"/>
        <v>31</v>
      </c>
      <c r="F40" s="11">
        <v>15000</v>
      </c>
      <c r="G40" s="11">
        <f t="shared" si="13"/>
        <v>11305.322791623255</v>
      </c>
      <c r="H40" s="12">
        <f t="shared" si="14"/>
        <v>887407.0578370943</v>
      </c>
      <c r="I40" s="11">
        <f t="shared" si="6"/>
        <v>3694.6772083766991</v>
      </c>
      <c r="L40" s="10">
        <v>37</v>
      </c>
      <c r="M40" s="9">
        <f t="shared" si="11"/>
        <v>45132</v>
      </c>
      <c r="N40" s="9">
        <f t="shared" si="7"/>
        <v>45163</v>
      </c>
      <c r="O40" s="10">
        <f t="shared" si="15"/>
        <v>31</v>
      </c>
      <c r="P40" s="11">
        <v>13000</v>
      </c>
      <c r="Q40" s="11">
        <f t="shared" si="16"/>
        <v>12454.50266657766</v>
      </c>
      <c r="R40" s="12">
        <f t="shared" si="17"/>
        <v>977611.4996345907</v>
      </c>
      <c r="S40" s="11">
        <f t="shared" si="9"/>
        <v>545.4973334223032</v>
      </c>
    </row>
    <row r="41" spans="1:19" x14ac:dyDescent="0.4">
      <c r="B41" s="10">
        <v>38</v>
      </c>
      <c r="C41" s="9">
        <f t="shared" si="10"/>
        <v>45163</v>
      </c>
      <c r="D41" s="9">
        <f t="shared" si="4"/>
        <v>45194</v>
      </c>
      <c r="E41" s="10">
        <f t="shared" si="12"/>
        <v>31</v>
      </c>
      <c r="F41" s="11">
        <v>15000</v>
      </c>
      <c r="G41" s="11">
        <f t="shared" si="13"/>
        <v>11258.253616228869</v>
      </c>
      <c r="H41" s="12">
        <f t="shared" si="14"/>
        <v>883712.3806287176</v>
      </c>
      <c r="I41" s="11">
        <f t="shared" si="6"/>
        <v>3741.7463837711839</v>
      </c>
      <c r="L41" s="10">
        <v>38</v>
      </c>
      <c r="M41" s="9">
        <f t="shared" si="11"/>
        <v>45163</v>
      </c>
      <c r="N41" s="9">
        <f t="shared" si="7"/>
        <v>45194</v>
      </c>
      <c r="O41" s="10">
        <f t="shared" si="15"/>
        <v>31</v>
      </c>
      <c r="P41" s="11">
        <v>13000</v>
      </c>
      <c r="Q41" s="11">
        <f t="shared" si="16"/>
        <v>12447.553180001187</v>
      </c>
      <c r="R41" s="12">
        <f t="shared" si="17"/>
        <v>977066.0023011684</v>
      </c>
      <c r="S41" s="11">
        <f t="shared" si="9"/>
        <v>552.44681999878958</v>
      </c>
    </row>
    <row r="42" spans="1:19" x14ac:dyDescent="0.4">
      <c r="B42" s="10">
        <v>39</v>
      </c>
      <c r="C42" s="9">
        <f t="shared" si="10"/>
        <v>45194</v>
      </c>
      <c r="D42" s="9">
        <f t="shared" si="4"/>
        <v>45224</v>
      </c>
      <c r="E42" s="10">
        <f t="shared" si="12"/>
        <v>30</v>
      </c>
      <c r="F42" s="11">
        <v>15000</v>
      </c>
      <c r="G42" s="11">
        <f t="shared" si="13"/>
        <v>10848.953024937697</v>
      </c>
      <c r="H42" s="12">
        <f t="shared" si="14"/>
        <v>879970.63424494641</v>
      </c>
      <c r="I42" s="11">
        <f t="shared" si="6"/>
        <v>4151.0469750623452</v>
      </c>
      <c r="L42" s="10">
        <v>39</v>
      </c>
      <c r="M42" s="9">
        <f t="shared" si="11"/>
        <v>45194</v>
      </c>
      <c r="N42" s="9">
        <f t="shared" si="7"/>
        <v>45224</v>
      </c>
      <c r="O42" s="10">
        <f t="shared" si="15"/>
        <v>30</v>
      </c>
      <c r="P42" s="11">
        <v>13000</v>
      </c>
      <c r="Q42" s="11">
        <f t="shared" si="16"/>
        <v>12039.208218260996</v>
      </c>
      <c r="R42" s="12">
        <f t="shared" si="17"/>
        <v>976513.55548116961</v>
      </c>
      <c r="S42" s="11">
        <f t="shared" si="9"/>
        <v>960.79178173898254</v>
      </c>
    </row>
    <row r="43" spans="1:19" x14ac:dyDescent="0.4">
      <c r="B43" s="10">
        <v>40</v>
      </c>
      <c r="C43" s="9">
        <f t="shared" si="10"/>
        <v>45224</v>
      </c>
      <c r="D43" s="9">
        <f t="shared" si="4"/>
        <v>45255</v>
      </c>
      <c r="E43" s="10">
        <f t="shared" si="12"/>
        <v>31</v>
      </c>
      <c r="F43" s="11">
        <v>15000</v>
      </c>
      <c r="G43" s="11">
        <f t="shared" si="13"/>
        <v>11157.701591246469</v>
      </c>
      <c r="H43" s="12">
        <f t="shared" si="14"/>
        <v>875819.58726988407</v>
      </c>
      <c r="I43" s="11">
        <f t="shared" si="6"/>
        <v>3842.2984087535879</v>
      </c>
      <c r="L43" s="10">
        <v>40</v>
      </c>
      <c r="M43" s="9">
        <f t="shared" si="11"/>
        <v>45224</v>
      </c>
      <c r="N43" s="9">
        <f t="shared" si="7"/>
        <v>45255</v>
      </c>
      <c r="O43" s="10">
        <f t="shared" si="15"/>
        <v>31</v>
      </c>
      <c r="P43" s="11">
        <v>13000</v>
      </c>
      <c r="Q43" s="11">
        <f t="shared" si="16"/>
        <v>12428.274934800964</v>
      </c>
      <c r="R43" s="12">
        <f t="shared" si="17"/>
        <v>975552.76369943062</v>
      </c>
      <c r="S43" s="11">
        <f t="shared" si="9"/>
        <v>571.7250651990762</v>
      </c>
    </row>
    <row r="44" spans="1:19" x14ac:dyDescent="0.4">
      <c r="B44" s="10">
        <v>41</v>
      </c>
      <c r="C44" s="9">
        <f t="shared" si="10"/>
        <v>45255</v>
      </c>
      <c r="D44" s="9">
        <f t="shared" si="4"/>
        <v>45285</v>
      </c>
      <c r="E44" s="10">
        <f t="shared" si="12"/>
        <v>30</v>
      </c>
      <c r="F44" s="11">
        <v>15000</v>
      </c>
      <c r="G44" s="11">
        <f t="shared" si="13"/>
        <v>10750.404931164621</v>
      </c>
      <c r="H44" s="12">
        <f t="shared" si="14"/>
        <v>871977.28886113048</v>
      </c>
      <c r="I44" s="11">
        <f t="shared" si="6"/>
        <v>4249.5950688354205</v>
      </c>
      <c r="L44" s="10">
        <v>41</v>
      </c>
      <c r="M44" s="9">
        <f t="shared" si="11"/>
        <v>45255</v>
      </c>
      <c r="N44" s="9">
        <f t="shared" si="7"/>
        <v>45285</v>
      </c>
      <c r="O44" s="10">
        <f t="shared" si="15"/>
        <v>30</v>
      </c>
      <c r="P44" s="11">
        <v>13000</v>
      </c>
      <c r="Q44" s="11">
        <f t="shared" si="16"/>
        <v>12020.314174942581</v>
      </c>
      <c r="R44" s="12">
        <f t="shared" si="17"/>
        <v>974981.03863423155</v>
      </c>
      <c r="S44" s="11">
        <f t="shared" si="9"/>
        <v>979.68582505744416</v>
      </c>
    </row>
    <row r="45" spans="1:19" x14ac:dyDescent="0.4">
      <c r="B45" s="10">
        <v>42</v>
      </c>
      <c r="C45" s="9">
        <f t="shared" si="10"/>
        <v>45285</v>
      </c>
      <c r="D45" s="9">
        <f t="shared" si="4"/>
        <v>45316</v>
      </c>
      <c r="E45" s="10">
        <f t="shared" si="12"/>
        <v>31</v>
      </c>
      <c r="F45" s="11">
        <v>15000</v>
      </c>
      <c r="G45" s="11">
        <f t="shared" si="13"/>
        <v>11054.613085299101</v>
      </c>
      <c r="H45" s="12">
        <f t="shared" si="14"/>
        <v>867727.69379229506</v>
      </c>
      <c r="I45" s="11">
        <f t="shared" si="6"/>
        <v>3945.3869147008518</v>
      </c>
      <c r="L45" s="10">
        <v>42</v>
      </c>
      <c r="M45" s="9">
        <f t="shared" si="11"/>
        <v>45285</v>
      </c>
      <c r="N45" s="9">
        <f t="shared" si="7"/>
        <v>45316</v>
      </c>
      <c r="O45" s="10">
        <f t="shared" si="15"/>
        <v>31</v>
      </c>
      <c r="P45" s="11">
        <v>13000</v>
      </c>
      <c r="Q45" s="11">
        <f t="shared" si="16"/>
        <v>12408.510385103176</v>
      </c>
      <c r="R45" s="12">
        <f t="shared" si="17"/>
        <v>974001.3528091741</v>
      </c>
      <c r="S45" s="11">
        <f t="shared" si="9"/>
        <v>591.48961489682551</v>
      </c>
    </row>
    <row r="46" spans="1:19" x14ac:dyDescent="0.4">
      <c r="B46" s="10">
        <v>43</v>
      </c>
      <c r="C46" s="9">
        <f t="shared" si="10"/>
        <v>45316</v>
      </c>
      <c r="D46" s="9">
        <f t="shared" si="4"/>
        <v>45347</v>
      </c>
      <c r="E46" s="10">
        <f t="shared" si="12"/>
        <v>31</v>
      </c>
      <c r="F46" s="11">
        <v>15000</v>
      </c>
      <c r="G46" s="11">
        <f t="shared" si="13"/>
        <v>11004.349936933733</v>
      </c>
      <c r="H46" s="12">
        <f t="shared" si="14"/>
        <v>863782.30687759421</v>
      </c>
      <c r="I46" s="11">
        <f t="shared" si="6"/>
        <v>3995.6500630662777</v>
      </c>
      <c r="L46" s="10">
        <v>43</v>
      </c>
      <c r="M46" s="9">
        <f t="shared" si="11"/>
        <v>45316</v>
      </c>
      <c r="N46" s="9">
        <f t="shared" si="7"/>
        <v>45347</v>
      </c>
      <c r="O46" s="10">
        <f t="shared" si="15"/>
        <v>31</v>
      </c>
      <c r="P46" s="11">
        <v>13000</v>
      </c>
      <c r="Q46" s="11">
        <f t="shared" si="16"/>
        <v>12400.97496946134</v>
      </c>
      <c r="R46" s="12">
        <f t="shared" si="17"/>
        <v>973409.86319427728</v>
      </c>
      <c r="S46" s="11">
        <f t="shared" si="9"/>
        <v>599.02503053867258</v>
      </c>
    </row>
    <row r="47" spans="1:19" x14ac:dyDescent="0.4">
      <c r="B47" s="10">
        <v>44</v>
      </c>
      <c r="C47" s="9">
        <f t="shared" si="10"/>
        <v>45347</v>
      </c>
      <c r="D47" s="9">
        <f t="shared" si="4"/>
        <v>45376</v>
      </c>
      <c r="E47" s="10">
        <f t="shared" si="12"/>
        <v>29</v>
      </c>
      <c r="F47" s="11">
        <v>15000</v>
      </c>
      <c r="G47" s="11">
        <f t="shared" si="13"/>
        <v>10246.772485323825</v>
      </c>
      <c r="H47" s="12">
        <f t="shared" si="14"/>
        <v>859786.65681452793</v>
      </c>
      <c r="I47" s="11">
        <f t="shared" si="6"/>
        <v>4753.2275146761676</v>
      </c>
      <c r="L47" s="10">
        <v>44</v>
      </c>
      <c r="M47" s="9">
        <f t="shared" si="11"/>
        <v>45347</v>
      </c>
      <c r="N47" s="9">
        <f t="shared" si="7"/>
        <v>45376</v>
      </c>
      <c r="O47" s="10">
        <f t="shared" si="15"/>
        <v>29</v>
      </c>
      <c r="P47" s="11">
        <v>13000</v>
      </c>
      <c r="Q47" s="11">
        <f t="shared" si="16"/>
        <v>11593.773002773321</v>
      </c>
      <c r="R47" s="12">
        <f t="shared" si="17"/>
        <v>972810.8381637386</v>
      </c>
      <c r="S47" s="11">
        <f t="shared" si="9"/>
        <v>1406.2269972267095</v>
      </c>
    </row>
    <row r="48" spans="1:19" x14ac:dyDescent="0.4">
      <c r="B48" s="10">
        <v>45</v>
      </c>
      <c r="C48" s="9">
        <f t="shared" si="10"/>
        <v>45376</v>
      </c>
      <c r="D48" s="9">
        <f t="shared" si="4"/>
        <v>45407</v>
      </c>
      <c r="E48" s="10">
        <f>IF(C48="","",D48-C48)</f>
        <v>31</v>
      </c>
      <c r="F48" s="11">
        <v>15000</v>
      </c>
      <c r="G48" s="11">
        <f>IF(H48="","",(H48*$H$2*E48)/$G$2)</f>
        <v>10892.891633546056</v>
      </c>
      <c r="H48" s="12">
        <f>IF(H47="","",H47-F47+G47)</f>
        <v>855033.42929985176</v>
      </c>
      <c r="I48" s="11">
        <f t="shared" si="6"/>
        <v>4107.1083664539037</v>
      </c>
      <c r="L48" s="10">
        <v>45</v>
      </c>
      <c r="M48" s="9">
        <f t="shared" si="11"/>
        <v>45376</v>
      </c>
      <c r="N48" s="9">
        <f t="shared" si="7"/>
        <v>45407</v>
      </c>
      <c r="O48" s="10">
        <f>IF(M48="","",N48-M48)</f>
        <v>31</v>
      </c>
      <c r="P48" s="11">
        <v>13000</v>
      </c>
      <c r="Q48" s="11">
        <f>IF(R48="","",(R48*$H$2*O48)/$G$2)</f>
        <v>12375.428608011727</v>
      </c>
      <c r="R48" s="12">
        <f>IF(R47="","",R47-P47+Q47)</f>
        <v>971404.6111665119</v>
      </c>
      <c r="S48" s="11">
        <f t="shared" si="9"/>
        <v>624.57139198831283</v>
      </c>
    </row>
    <row r="49" spans="1:19" x14ac:dyDescent="0.4">
      <c r="B49" s="10">
        <v>46</v>
      </c>
      <c r="C49" s="9">
        <f t="shared" si="10"/>
        <v>45407</v>
      </c>
      <c r="D49" s="9">
        <f t="shared" si="4"/>
        <v>45437</v>
      </c>
      <c r="E49" s="10">
        <f t="shared" ref="E49:E68" si="18">IF(C49="","",D49-C49)</f>
        <v>30</v>
      </c>
      <c r="F49" s="11">
        <v>15000</v>
      </c>
      <c r="G49" s="11">
        <f t="shared" ref="G49:G68" si="19">IF(H49="","",(H49*$H$2*E49)/$G$2)</f>
        <v>10490.872449863808</v>
      </c>
      <c r="H49" s="12">
        <f t="shared" ref="H49:H68" si="20">IF(H48="","",H48-F48+G48)</f>
        <v>850926.32093339786</v>
      </c>
      <c r="I49" s="11">
        <f t="shared" si="6"/>
        <v>4509.1275501361815</v>
      </c>
      <c r="L49" s="10">
        <v>46</v>
      </c>
      <c r="M49" s="9">
        <f t="shared" si="11"/>
        <v>45407</v>
      </c>
      <c r="N49" s="9">
        <f t="shared" si="7"/>
        <v>45437</v>
      </c>
      <c r="O49" s="10">
        <f t="shared" ref="O49:O68" si="21">IF(M49="","",N49-M49)</f>
        <v>30</v>
      </c>
      <c r="P49" s="11">
        <v>13000</v>
      </c>
      <c r="Q49" s="11">
        <f t="shared" ref="Q49:Q68" si="22">IF(R49="","",(R49*$H$2*O49)/$G$2)</f>
        <v>11968.521038316043</v>
      </c>
      <c r="R49" s="12">
        <f t="shared" ref="R49:R68" si="23">IF(R48="","",R48-P48+Q48)</f>
        <v>970780.03977452358</v>
      </c>
      <c r="S49" s="11">
        <f t="shared" si="9"/>
        <v>1031.4789616839262</v>
      </c>
    </row>
    <row r="50" spans="1:19" x14ac:dyDescent="0.4">
      <c r="B50" s="10">
        <v>47</v>
      </c>
      <c r="C50" s="9">
        <f t="shared" si="10"/>
        <v>45437</v>
      </c>
      <c r="D50" s="9">
        <f t="shared" si="4"/>
        <v>45468</v>
      </c>
      <c r="E50" s="10">
        <f t="shared" si="18"/>
        <v>31</v>
      </c>
      <c r="F50" s="11">
        <v>15000</v>
      </c>
      <c r="G50" s="11">
        <f t="shared" si="19"/>
        <v>10783.123148581279</v>
      </c>
      <c r="H50" s="12">
        <f t="shared" si="20"/>
        <v>846417.19338326168</v>
      </c>
      <c r="I50" s="11">
        <f t="shared" si="6"/>
        <v>4216.8768514187541</v>
      </c>
      <c r="L50" s="10">
        <v>47</v>
      </c>
      <c r="M50" s="9">
        <f t="shared" si="11"/>
        <v>45437</v>
      </c>
      <c r="N50" s="9">
        <f t="shared" si="7"/>
        <v>45468</v>
      </c>
      <c r="O50" s="10">
        <f t="shared" si="21"/>
        <v>31</v>
      </c>
      <c r="P50" s="11">
        <v>13000</v>
      </c>
      <c r="Q50" s="11">
        <f t="shared" si="22"/>
        <v>12354.330980218368</v>
      </c>
      <c r="R50" s="12">
        <f t="shared" si="23"/>
        <v>969748.56081283966</v>
      </c>
      <c r="S50" s="11">
        <f t="shared" si="9"/>
        <v>645.66901978163514</v>
      </c>
    </row>
    <row r="51" spans="1:19" x14ac:dyDescent="0.4">
      <c r="A51">
        <v>4</v>
      </c>
      <c r="B51" s="10">
        <v>48</v>
      </c>
      <c r="C51" s="9">
        <f t="shared" si="10"/>
        <v>45468</v>
      </c>
      <c r="D51" s="9">
        <f t="shared" si="4"/>
        <v>45498</v>
      </c>
      <c r="E51" s="10">
        <f t="shared" si="18"/>
        <v>30</v>
      </c>
      <c r="F51" s="11">
        <v>15000</v>
      </c>
      <c r="G51" s="11">
        <f t="shared" si="19"/>
        <v>10383.291573680255</v>
      </c>
      <c r="H51" s="12">
        <f t="shared" si="20"/>
        <v>842200.31653184292</v>
      </c>
      <c r="I51" s="11">
        <f t="shared" si="6"/>
        <v>4616.7084263197612</v>
      </c>
      <c r="K51">
        <v>4</v>
      </c>
      <c r="L51" s="10">
        <v>48</v>
      </c>
      <c r="M51" s="9">
        <f t="shared" si="11"/>
        <v>45468</v>
      </c>
      <c r="N51" s="9">
        <f t="shared" si="7"/>
        <v>45498</v>
      </c>
      <c r="O51" s="10">
        <f t="shared" si="21"/>
        <v>30</v>
      </c>
      <c r="P51" s="11">
        <v>13000</v>
      </c>
      <c r="Q51" s="11">
        <f t="shared" si="22"/>
        <v>11947.843871421263</v>
      </c>
      <c r="R51" s="12">
        <f t="shared" si="23"/>
        <v>969102.89179305802</v>
      </c>
      <c r="S51" s="11">
        <f t="shared" si="9"/>
        <v>1052.1561285787029</v>
      </c>
    </row>
    <row r="52" spans="1:19" x14ac:dyDescent="0.4">
      <c r="B52" s="10">
        <v>49</v>
      </c>
      <c r="C52" s="9">
        <f t="shared" si="10"/>
        <v>45498</v>
      </c>
      <c r="D52" s="9">
        <f t="shared" si="4"/>
        <v>45529</v>
      </c>
      <c r="E52" s="10">
        <f t="shared" si="18"/>
        <v>31</v>
      </c>
      <c r="F52" s="11">
        <v>15000</v>
      </c>
      <c r="G52" s="11">
        <f t="shared" si="19"/>
        <v>10670.585692303241</v>
      </c>
      <c r="H52" s="12">
        <f t="shared" si="20"/>
        <v>837583.60810552316</v>
      </c>
      <c r="I52" s="11">
        <f t="shared" si="6"/>
        <v>4329.4143076967448</v>
      </c>
      <c r="L52" s="10">
        <v>49</v>
      </c>
      <c r="M52" s="9">
        <f t="shared" si="11"/>
        <v>45498</v>
      </c>
      <c r="N52" s="9">
        <f t="shared" si="7"/>
        <v>45529</v>
      </c>
      <c r="O52" s="10">
        <f t="shared" si="21"/>
        <v>31</v>
      </c>
      <c r="P52" s="11">
        <v>13000</v>
      </c>
      <c r="Q52" s="11">
        <f t="shared" si="22"/>
        <v>12332.701152985832</v>
      </c>
      <c r="R52" s="12">
        <f t="shared" si="23"/>
        <v>968050.73566447932</v>
      </c>
      <c r="S52" s="11">
        <f t="shared" si="9"/>
        <v>667.29884701420087</v>
      </c>
    </row>
    <row r="53" spans="1:19" x14ac:dyDescent="0.4">
      <c r="B53" s="10">
        <v>50</v>
      </c>
      <c r="C53" s="9">
        <f t="shared" si="10"/>
        <v>45529</v>
      </c>
      <c r="D53" s="9">
        <f t="shared" si="4"/>
        <v>45560</v>
      </c>
      <c r="E53" s="10">
        <f t="shared" si="18"/>
        <v>31</v>
      </c>
      <c r="F53" s="11">
        <v>15000</v>
      </c>
      <c r="G53" s="11">
        <f t="shared" si="19"/>
        <v>10615.43014016409</v>
      </c>
      <c r="H53" s="12">
        <f t="shared" si="20"/>
        <v>833254.19379782642</v>
      </c>
      <c r="I53" s="11">
        <f t="shared" si="6"/>
        <v>4384.5698598359013</v>
      </c>
      <c r="L53" s="10">
        <v>50</v>
      </c>
      <c r="M53" s="9">
        <f t="shared" si="11"/>
        <v>45529</v>
      </c>
      <c r="N53" s="9">
        <f t="shared" si="7"/>
        <v>45560</v>
      </c>
      <c r="O53" s="10">
        <f t="shared" si="21"/>
        <v>31</v>
      </c>
      <c r="P53" s="11">
        <v>13000</v>
      </c>
      <c r="Q53" s="11">
        <f t="shared" si="22"/>
        <v>12324.199948496474</v>
      </c>
      <c r="R53" s="12">
        <f t="shared" si="23"/>
        <v>967383.43681746512</v>
      </c>
      <c r="S53" s="11">
        <f t="shared" si="9"/>
        <v>675.80005150358193</v>
      </c>
    </row>
    <row r="54" spans="1:19" x14ac:dyDescent="0.4">
      <c r="B54" s="10">
        <v>51</v>
      </c>
      <c r="C54" s="9">
        <f t="shared" si="10"/>
        <v>45560</v>
      </c>
      <c r="D54" s="9">
        <f t="shared" si="4"/>
        <v>45590</v>
      </c>
      <c r="E54" s="10">
        <f t="shared" si="18"/>
        <v>30</v>
      </c>
      <c r="F54" s="11">
        <v>15000</v>
      </c>
      <c r="G54" s="11">
        <f t="shared" si="19"/>
        <v>10218.940569098513</v>
      </c>
      <c r="H54" s="12">
        <f t="shared" si="20"/>
        <v>828869.62393799052</v>
      </c>
      <c r="I54" s="11">
        <f t="shared" si="6"/>
        <v>4781.0594309015432</v>
      </c>
      <c r="L54" s="10">
        <v>51</v>
      </c>
      <c r="M54" s="9">
        <f t="shared" si="11"/>
        <v>45560</v>
      </c>
      <c r="N54" s="9">
        <f t="shared" si="7"/>
        <v>45590</v>
      </c>
      <c r="O54" s="10">
        <f t="shared" si="21"/>
        <v>30</v>
      </c>
      <c r="P54" s="11">
        <v>13000</v>
      </c>
      <c r="Q54" s="11">
        <f t="shared" si="22"/>
        <v>11918.313329991306</v>
      </c>
      <c r="R54" s="12">
        <f t="shared" si="23"/>
        <v>966707.63676596154</v>
      </c>
      <c r="S54" s="11">
        <f t="shared" si="9"/>
        <v>1081.6866700086975</v>
      </c>
    </row>
    <row r="55" spans="1:19" x14ac:dyDescent="0.4">
      <c r="B55" s="10">
        <v>52</v>
      </c>
      <c r="C55" s="9">
        <f>DATE(YEAR(D54),MONTH(D54),DAY(D54))</f>
        <v>45590</v>
      </c>
      <c r="D55" s="9">
        <f t="shared" si="4"/>
        <v>45621</v>
      </c>
      <c r="E55" s="10">
        <f t="shared" si="18"/>
        <v>31</v>
      </c>
      <c r="F55" s="11">
        <v>15000</v>
      </c>
      <c r="G55" s="11">
        <f t="shared" si="19"/>
        <v>10498.662534131407</v>
      </c>
      <c r="H55" s="12">
        <f t="shared" si="20"/>
        <v>824088.56450708897</v>
      </c>
      <c r="I55" s="11">
        <f t="shared" si="6"/>
        <v>4501.3374658685643</v>
      </c>
      <c r="L55" s="10">
        <v>52</v>
      </c>
      <c r="M55" s="9">
        <f>DATE(YEAR(N54),MONTH(N54),DAY(N54))</f>
        <v>45590</v>
      </c>
      <c r="N55" s="9">
        <f t="shared" si="7"/>
        <v>45621</v>
      </c>
      <c r="O55" s="10">
        <f t="shared" si="21"/>
        <v>31</v>
      </c>
      <c r="P55" s="11">
        <v>13000</v>
      </c>
      <c r="Q55" s="11">
        <f t="shared" si="22"/>
        <v>12301.810049167618</v>
      </c>
      <c r="R55" s="12">
        <f t="shared" si="23"/>
        <v>965625.95009595284</v>
      </c>
      <c r="S55" s="11">
        <f t="shared" si="9"/>
        <v>698.18995083239861</v>
      </c>
    </row>
    <row r="56" spans="1:19" x14ac:dyDescent="0.4">
      <c r="B56" s="10">
        <v>53</v>
      </c>
      <c r="C56" s="9">
        <f t="shared" si="10"/>
        <v>45621</v>
      </c>
      <c r="D56" s="9">
        <f t="shared" si="4"/>
        <v>45651</v>
      </c>
      <c r="E56" s="10">
        <f t="shared" si="18"/>
        <v>30</v>
      </c>
      <c r="F56" s="11">
        <v>15000</v>
      </c>
      <c r="G56" s="11">
        <f t="shared" si="19"/>
        <v>10104.500059412307</v>
      </c>
      <c r="H56" s="12">
        <f t="shared" si="20"/>
        <v>819587.22704122041</v>
      </c>
      <c r="I56" s="11">
        <f t="shared" si="6"/>
        <v>4895.4999405876733</v>
      </c>
      <c r="L56" s="10">
        <v>53</v>
      </c>
      <c r="M56" s="9">
        <f t="shared" si="11"/>
        <v>45621</v>
      </c>
      <c r="N56" s="9">
        <f t="shared" si="7"/>
        <v>45651</v>
      </c>
      <c r="O56" s="10">
        <f t="shared" si="21"/>
        <v>30</v>
      </c>
      <c r="P56" s="11">
        <v>13000</v>
      </c>
      <c r="Q56" s="11">
        <f t="shared" si="22"/>
        <v>11896.369645624771</v>
      </c>
      <c r="R56" s="12">
        <f t="shared" si="23"/>
        <v>964927.76014512044</v>
      </c>
      <c r="S56" s="11">
        <f t="shared" si="9"/>
        <v>1103.6303543752292</v>
      </c>
    </row>
    <row r="57" spans="1:19" x14ac:dyDescent="0.4">
      <c r="B57" s="10">
        <v>54</v>
      </c>
      <c r="C57" s="9">
        <f t="shared" si="10"/>
        <v>45651</v>
      </c>
      <c r="D57" s="9">
        <f t="shared" si="4"/>
        <v>45682</v>
      </c>
      <c r="E57" s="10">
        <f t="shared" si="18"/>
        <v>31</v>
      </c>
      <c r="F57" s="11">
        <v>15000</v>
      </c>
      <c r="G57" s="11">
        <f t="shared" si="19"/>
        <v>10378.949400049156</v>
      </c>
      <c r="H57" s="12">
        <f t="shared" si="20"/>
        <v>814691.72710063274</v>
      </c>
      <c r="I57" s="11">
        <f t="shared" si="6"/>
        <v>4621.0505999508314</v>
      </c>
      <c r="L57" s="10">
        <v>54</v>
      </c>
      <c r="M57" s="9">
        <f t="shared" si="11"/>
        <v>45651</v>
      </c>
      <c r="N57" s="9">
        <f t="shared" si="7"/>
        <v>45682</v>
      </c>
      <c r="O57" s="10">
        <f t="shared" si="21"/>
        <v>31</v>
      </c>
      <c r="P57" s="11">
        <v>13000</v>
      </c>
      <c r="Q57" s="11">
        <f t="shared" si="22"/>
        <v>12278.855352128672</v>
      </c>
      <c r="R57" s="12">
        <f t="shared" si="23"/>
        <v>963824.12979074521</v>
      </c>
      <c r="S57" s="11">
        <f t="shared" si="9"/>
        <v>721.14464787137695</v>
      </c>
    </row>
    <row r="58" spans="1:19" x14ac:dyDescent="0.4">
      <c r="B58" s="10">
        <v>55</v>
      </c>
      <c r="C58" s="9">
        <f t="shared" si="10"/>
        <v>45682</v>
      </c>
      <c r="D58" s="9">
        <f t="shared" si="4"/>
        <v>45713</v>
      </c>
      <c r="E58" s="10">
        <f t="shared" si="18"/>
        <v>31</v>
      </c>
      <c r="F58" s="11">
        <v>15000</v>
      </c>
      <c r="G58" s="11">
        <f t="shared" si="19"/>
        <v>10320.078481447043</v>
      </c>
      <c r="H58" s="12">
        <f t="shared" si="20"/>
        <v>810070.6765006819</v>
      </c>
      <c r="I58" s="11">
        <f t="shared" si="6"/>
        <v>4679.921518552932</v>
      </c>
      <c r="L58" s="10">
        <v>55</v>
      </c>
      <c r="M58" s="9">
        <f t="shared" si="11"/>
        <v>45682</v>
      </c>
      <c r="N58" s="9">
        <f t="shared" si="7"/>
        <v>45713</v>
      </c>
      <c r="O58" s="10">
        <f t="shared" si="21"/>
        <v>31</v>
      </c>
      <c r="P58" s="11">
        <v>13000</v>
      </c>
      <c r="Q58" s="11">
        <f t="shared" si="22"/>
        <v>12269.668166888667</v>
      </c>
      <c r="R58" s="12">
        <f t="shared" si="23"/>
        <v>963102.98514287383</v>
      </c>
      <c r="S58" s="11">
        <f t="shared" si="9"/>
        <v>730.33183311135508</v>
      </c>
    </row>
    <row r="59" spans="1:19" x14ac:dyDescent="0.4">
      <c r="B59" s="10">
        <v>56</v>
      </c>
      <c r="C59" s="9">
        <f t="shared" si="10"/>
        <v>45713</v>
      </c>
      <c r="D59" s="9">
        <f t="shared" si="4"/>
        <v>45741</v>
      </c>
      <c r="E59" s="10">
        <f t="shared" si="18"/>
        <v>28</v>
      </c>
      <c r="F59" s="11">
        <v>15000</v>
      </c>
      <c r="G59" s="11">
        <f t="shared" si="19"/>
        <v>9267.5100573286072</v>
      </c>
      <c r="H59" s="12">
        <f t="shared" si="20"/>
        <v>805390.75498212897</v>
      </c>
      <c r="I59" s="11">
        <f t="shared" si="6"/>
        <v>5732.4899426713819</v>
      </c>
      <c r="L59" s="10">
        <v>56</v>
      </c>
      <c r="M59" s="9">
        <f t="shared" si="11"/>
        <v>45713</v>
      </c>
      <c r="N59" s="9">
        <f t="shared" si="7"/>
        <v>45741</v>
      </c>
      <c r="O59" s="10">
        <f t="shared" si="21"/>
        <v>28</v>
      </c>
      <c r="P59" s="11">
        <v>13000</v>
      </c>
      <c r="Q59" s="11">
        <f t="shared" si="22"/>
        <v>11073.877106578087</v>
      </c>
      <c r="R59" s="12">
        <f t="shared" si="23"/>
        <v>962372.65330976248</v>
      </c>
      <c r="S59" s="11">
        <f t="shared" si="9"/>
        <v>1926.1228934219107</v>
      </c>
    </row>
    <row r="60" spans="1:19" x14ac:dyDescent="0.4">
      <c r="B60" s="10">
        <v>57</v>
      </c>
      <c r="C60" s="9">
        <f t="shared" si="10"/>
        <v>45741</v>
      </c>
      <c r="D60" s="9">
        <f t="shared" si="4"/>
        <v>45772</v>
      </c>
      <c r="E60" s="10">
        <f t="shared" si="18"/>
        <v>31</v>
      </c>
      <c r="F60" s="11">
        <v>15000</v>
      </c>
      <c r="G60" s="11">
        <f t="shared" si="19"/>
        <v>10187.427212146515</v>
      </c>
      <c r="H60" s="12">
        <f t="shared" si="20"/>
        <v>799658.26503945759</v>
      </c>
      <c r="I60" s="11">
        <f t="shared" si="6"/>
        <v>4812.5727878535399</v>
      </c>
      <c r="L60" s="10">
        <v>57</v>
      </c>
      <c r="M60" s="9">
        <f t="shared" si="11"/>
        <v>45741</v>
      </c>
      <c r="N60" s="9">
        <f t="shared" si="7"/>
        <v>45772</v>
      </c>
      <c r="O60" s="10">
        <f t="shared" si="21"/>
        <v>31</v>
      </c>
      <c r="P60" s="11">
        <v>13000</v>
      </c>
      <c r="Q60" s="11">
        <f t="shared" si="22"/>
        <v>12235.825661468447</v>
      </c>
      <c r="R60" s="12">
        <f t="shared" si="23"/>
        <v>960446.53041634057</v>
      </c>
      <c r="S60" s="11">
        <f t="shared" si="9"/>
        <v>764.17433853156399</v>
      </c>
    </row>
    <row r="61" spans="1:19" x14ac:dyDescent="0.4">
      <c r="B61" s="10">
        <v>58</v>
      </c>
      <c r="C61" s="9">
        <f t="shared" si="10"/>
        <v>45772</v>
      </c>
      <c r="D61" s="9">
        <f t="shared" si="4"/>
        <v>45802</v>
      </c>
      <c r="E61" s="10">
        <f t="shared" si="18"/>
        <v>30</v>
      </c>
      <c r="F61" s="11">
        <v>15000</v>
      </c>
      <c r="G61" s="11">
        <f t="shared" si="19"/>
        <v>9799.4674387184059</v>
      </c>
      <c r="H61" s="12">
        <f t="shared" si="20"/>
        <v>794845.69225160405</v>
      </c>
      <c r="I61" s="11">
        <f t="shared" si="6"/>
        <v>5200.5325612815795</v>
      </c>
      <c r="L61" s="10">
        <v>58</v>
      </c>
      <c r="M61" s="9">
        <f t="shared" si="11"/>
        <v>45772</v>
      </c>
      <c r="N61" s="9">
        <f t="shared" si="7"/>
        <v>45802</v>
      </c>
      <c r="O61" s="10">
        <f t="shared" si="21"/>
        <v>30</v>
      </c>
      <c r="P61" s="11">
        <v>13000</v>
      </c>
      <c r="Q61" s="11">
        <f t="shared" si="22"/>
        <v>11831.700280411345</v>
      </c>
      <c r="R61" s="12">
        <f t="shared" si="23"/>
        <v>959682.356077809</v>
      </c>
      <c r="S61" s="11">
        <f t="shared" si="9"/>
        <v>1168.2997195885982</v>
      </c>
    </row>
    <row r="62" spans="1:19" x14ac:dyDescent="0.4">
      <c r="B62" s="10">
        <v>59</v>
      </c>
      <c r="C62" s="9">
        <f t="shared" si="10"/>
        <v>45802</v>
      </c>
      <c r="D62" s="9">
        <f t="shared" si="4"/>
        <v>45833</v>
      </c>
      <c r="E62" s="10">
        <f t="shared" si="18"/>
        <v>31</v>
      </c>
      <c r="F62" s="11">
        <v>15000</v>
      </c>
      <c r="G62" s="11">
        <f t="shared" si="19"/>
        <v>10059.862993315068</v>
      </c>
      <c r="H62" s="12">
        <f t="shared" si="20"/>
        <v>789645.15969032247</v>
      </c>
      <c r="I62" s="11">
        <f t="shared" si="6"/>
        <v>4940.1370066849049</v>
      </c>
      <c r="L62" s="10">
        <v>59</v>
      </c>
      <c r="M62" s="9">
        <f t="shared" si="11"/>
        <v>45802</v>
      </c>
      <c r="N62" s="9">
        <f t="shared" si="7"/>
        <v>45833</v>
      </c>
      <c r="O62" s="10">
        <f t="shared" si="21"/>
        <v>31</v>
      </c>
      <c r="P62" s="11">
        <v>13000</v>
      </c>
      <c r="Q62" s="11">
        <f t="shared" si="22"/>
        <v>12211.206471412945</v>
      </c>
      <c r="R62" s="12">
        <f t="shared" si="23"/>
        <v>958514.0563582204</v>
      </c>
      <c r="S62" s="11">
        <f t="shared" si="9"/>
        <v>788.79352858709171</v>
      </c>
    </row>
    <row r="63" spans="1:19" x14ac:dyDescent="0.4">
      <c r="A63">
        <v>5</v>
      </c>
      <c r="B63" s="10">
        <v>60</v>
      </c>
      <c r="C63" s="9">
        <f t="shared" si="10"/>
        <v>45833</v>
      </c>
      <c r="D63" s="9">
        <f t="shared" si="4"/>
        <v>45863</v>
      </c>
      <c r="E63" s="10">
        <f t="shared" si="18"/>
        <v>30</v>
      </c>
      <c r="F63" s="11">
        <v>15000</v>
      </c>
      <c r="G63" s="11">
        <f t="shared" si="19"/>
        <v>9674.4454851407372</v>
      </c>
      <c r="H63" s="12">
        <f t="shared" si="20"/>
        <v>784705.02268363757</v>
      </c>
      <c r="I63" s="11">
        <f t="shared" si="6"/>
        <v>5325.5545148592209</v>
      </c>
      <c r="K63">
        <v>5</v>
      </c>
      <c r="L63" s="10">
        <v>60</v>
      </c>
      <c r="M63" s="9">
        <f t="shared" si="11"/>
        <v>45833</v>
      </c>
      <c r="N63" s="9">
        <f t="shared" si="7"/>
        <v>45863</v>
      </c>
      <c r="O63" s="10">
        <f t="shared" si="21"/>
        <v>30</v>
      </c>
      <c r="P63" s="11">
        <v>13000</v>
      </c>
      <c r="Q63" s="11">
        <f t="shared" si="22"/>
        <v>11807.571733516026</v>
      </c>
      <c r="R63" s="12">
        <f t="shared" si="23"/>
        <v>957725.26282963331</v>
      </c>
      <c r="S63" s="11">
        <f t="shared" si="9"/>
        <v>1192.4282664839411</v>
      </c>
    </row>
    <row r="64" spans="1:19" x14ac:dyDescent="0.4">
      <c r="B64" s="10">
        <v>61</v>
      </c>
      <c r="C64" s="9">
        <f t="shared" si="10"/>
        <v>45863</v>
      </c>
      <c r="D64" s="9">
        <f t="shared" si="4"/>
        <v>45894</v>
      </c>
      <c r="E64" s="10">
        <f t="shared" si="18"/>
        <v>31</v>
      </c>
      <c r="F64" s="11">
        <v>15000</v>
      </c>
      <c r="G64" s="11">
        <f t="shared" si="19"/>
        <v>9929.0808958488196</v>
      </c>
      <c r="H64" s="12">
        <f t="shared" si="20"/>
        <v>779379.46816877834</v>
      </c>
      <c r="I64" s="11">
        <f t="shared" si="6"/>
        <v>5070.9191041511949</v>
      </c>
      <c r="L64" s="10">
        <v>61</v>
      </c>
      <c r="M64" s="9">
        <f t="shared" si="11"/>
        <v>45863</v>
      </c>
      <c r="N64" s="9">
        <f t="shared" si="7"/>
        <v>45894</v>
      </c>
      <c r="O64" s="10">
        <f t="shared" si="21"/>
        <v>31</v>
      </c>
      <c r="P64" s="11">
        <v>13000</v>
      </c>
      <c r="Q64" s="11">
        <f t="shared" si="22"/>
        <v>12185.966248544231</v>
      </c>
      <c r="R64" s="12">
        <f t="shared" si="23"/>
        <v>956532.83456314937</v>
      </c>
      <c r="S64" s="11">
        <f t="shared" si="9"/>
        <v>814.03375145571772</v>
      </c>
    </row>
    <row r="65" spans="1:19" x14ac:dyDescent="0.4">
      <c r="B65" s="10">
        <v>62</v>
      </c>
      <c r="C65" s="9">
        <f t="shared" si="10"/>
        <v>45894</v>
      </c>
      <c r="D65" s="9">
        <f t="shared" si="4"/>
        <v>45925</v>
      </c>
      <c r="E65" s="10">
        <f t="shared" si="18"/>
        <v>31</v>
      </c>
      <c r="F65" s="11">
        <v>15000</v>
      </c>
      <c r="G65" s="11">
        <f t="shared" si="19"/>
        <v>9864.4787757548384</v>
      </c>
      <c r="H65" s="12">
        <f t="shared" si="20"/>
        <v>774308.54906462715</v>
      </c>
      <c r="I65" s="11">
        <f t="shared" si="6"/>
        <v>5135.5212242451962</v>
      </c>
      <c r="L65" s="10">
        <v>62</v>
      </c>
      <c r="M65" s="9">
        <f t="shared" si="11"/>
        <v>45894</v>
      </c>
      <c r="N65" s="9">
        <f t="shared" si="7"/>
        <v>45925</v>
      </c>
      <c r="O65" s="10">
        <f t="shared" si="21"/>
        <v>31</v>
      </c>
      <c r="P65" s="11">
        <v>13000</v>
      </c>
      <c r="Q65" s="11">
        <f t="shared" si="22"/>
        <v>12175.595681573632</v>
      </c>
      <c r="R65" s="12">
        <f t="shared" si="23"/>
        <v>955718.80081169365</v>
      </c>
      <c r="S65" s="11">
        <f t="shared" si="9"/>
        <v>824.40431842638645</v>
      </c>
    </row>
    <row r="66" spans="1:19" x14ac:dyDescent="0.4">
      <c r="B66" s="10">
        <v>63</v>
      </c>
      <c r="C66" s="9">
        <f t="shared" si="10"/>
        <v>45925</v>
      </c>
      <c r="D66" s="9">
        <f t="shared" si="4"/>
        <v>45955</v>
      </c>
      <c r="E66" s="10">
        <f t="shared" si="18"/>
        <v>30</v>
      </c>
      <c r="F66" s="11">
        <v>15000</v>
      </c>
      <c r="G66" s="11">
        <f t="shared" si="19"/>
        <v>9482.9551377581338</v>
      </c>
      <c r="H66" s="12">
        <f t="shared" si="20"/>
        <v>769173.02784038195</v>
      </c>
      <c r="I66" s="11">
        <f t="shared" si="6"/>
        <v>5517.0448622418335</v>
      </c>
      <c r="L66" s="10">
        <v>63</v>
      </c>
      <c r="M66" s="9">
        <f t="shared" si="11"/>
        <v>45925</v>
      </c>
      <c r="N66" s="9">
        <f t="shared" si="7"/>
        <v>45955</v>
      </c>
      <c r="O66" s="10">
        <f t="shared" si="21"/>
        <v>30</v>
      </c>
      <c r="P66" s="11">
        <v>13000</v>
      </c>
      <c r="Q66" s="11">
        <f t="shared" si="22"/>
        <v>11772.670641697816</v>
      </c>
      <c r="R66" s="12">
        <f t="shared" si="23"/>
        <v>954894.39649326727</v>
      </c>
      <c r="S66" s="11">
        <f t="shared" si="9"/>
        <v>1227.3293583021732</v>
      </c>
    </row>
    <row r="67" spans="1:19" x14ac:dyDescent="0.4">
      <c r="B67" s="10">
        <v>64</v>
      </c>
      <c r="C67" s="9">
        <f t="shared" si="10"/>
        <v>45955</v>
      </c>
      <c r="D67" s="9">
        <f t="shared" si="4"/>
        <v>45986</v>
      </c>
      <c r="E67" s="10">
        <f t="shared" si="18"/>
        <v>31</v>
      </c>
      <c r="F67" s="11">
        <v>15000</v>
      </c>
      <c r="G67" s="11">
        <f t="shared" si="19"/>
        <v>9728.7680023242519</v>
      </c>
      <c r="H67" s="12">
        <f t="shared" si="20"/>
        <v>763655.98297814012</v>
      </c>
      <c r="I67" s="11">
        <f t="shared" si="6"/>
        <v>5271.2319976757281</v>
      </c>
      <c r="L67" s="10">
        <v>64</v>
      </c>
      <c r="M67" s="9">
        <f t="shared" si="11"/>
        <v>45955</v>
      </c>
      <c r="N67" s="9">
        <f t="shared" si="7"/>
        <v>45986</v>
      </c>
      <c r="O67" s="10">
        <f t="shared" si="21"/>
        <v>31</v>
      </c>
      <c r="P67" s="11">
        <v>13000</v>
      </c>
      <c r="Q67" s="11">
        <f t="shared" si="22"/>
        <v>12149.457156650926</v>
      </c>
      <c r="R67" s="12">
        <f t="shared" si="23"/>
        <v>953667.06713496509</v>
      </c>
      <c r="S67" s="11">
        <f t="shared" si="9"/>
        <v>850.54284334904514</v>
      </c>
    </row>
    <row r="68" spans="1:19" x14ac:dyDescent="0.4">
      <c r="B68" s="10">
        <v>65</v>
      </c>
      <c r="C68" s="9">
        <f t="shared" si="10"/>
        <v>45986</v>
      </c>
      <c r="D68" s="9">
        <f t="shared" si="4"/>
        <v>46016</v>
      </c>
      <c r="E68" s="10">
        <f t="shared" si="18"/>
        <v>30</v>
      </c>
      <c r="F68" s="11">
        <v>15000</v>
      </c>
      <c r="G68" s="11">
        <f t="shared" si="19"/>
        <v>9349.9489846906563</v>
      </c>
      <c r="H68" s="12">
        <f t="shared" si="20"/>
        <v>758384.75098046439</v>
      </c>
      <c r="I68" s="11">
        <f t="shared" si="6"/>
        <v>5650.051015309291</v>
      </c>
      <c r="L68" s="10">
        <v>65</v>
      </c>
      <c r="M68" s="9">
        <f t="shared" si="11"/>
        <v>45986</v>
      </c>
      <c r="N68" s="9">
        <f t="shared" si="7"/>
        <v>46016</v>
      </c>
      <c r="O68" s="10">
        <f t="shared" si="21"/>
        <v>30</v>
      </c>
      <c r="P68" s="11">
        <v>13000</v>
      </c>
      <c r="Q68" s="11">
        <f t="shared" si="22"/>
        <v>11747.053039211703</v>
      </c>
      <c r="R68" s="12">
        <f t="shared" si="23"/>
        <v>952816.52429161605</v>
      </c>
      <c r="S68" s="11">
        <f t="shared" si="9"/>
        <v>1252.9469607883366</v>
      </c>
    </row>
    <row r="69" spans="1:19" x14ac:dyDescent="0.4">
      <c r="B69" s="10">
        <v>66</v>
      </c>
      <c r="C69" s="9">
        <f t="shared" si="10"/>
        <v>46016</v>
      </c>
      <c r="D69" s="9">
        <f t="shared" ref="D69:D132" si="24">DATE(YEAR(C69),MONTH(C69)+1,DAY(C69))</f>
        <v>46047</v>
      </c>
      <c r="E69" s="10">
        <f>IF(C69="","",D69-C69)</f>
        <v>31</v>
      </c>
      <c r="F69" s="11">
        <v>15000</v>
      </c>
      <c r="G69" s="11">
        <f>IF(H69="","",(H69*$H$2*E69)/$G$2)</f>
        <v>9589.6338488711535</v>
      </c>
      <c r="H69" s="12">
        <f>IF(H68="","",H68-F68+G68)</f>
        <v>752734.6999651551</v>
      </c>
      <c r="I69" s="11">
        <f t="shared" ref="I69:I132" si="25">IF(H69="","",H69-H70)</f>
        <v>5410.3661511288956</v>
      </c>
      <c r="L69" s="10">
        <v>66</v>
      </c>
      <c r="M69" s="9">
        <f t="shared" si="11"/>
        <v>46016</v>
      </c>
      <c r="N69" s="9">
        <f t="shared" ref="N69:N132" si="26">DATE(YEAR(M69),MONTH(M69)+1,DAY(M69))</f>
        <v>46047</v>
      </c>
      <c r="O69" s="10">
        <f>IF(M69="","",N69-M69)</f>
        <v>31</v>
      </c>
      <c r="P69" s="11">
        <v>13000</v>
      </c>
      <c r="Q69" s="11">
        <f>IF(R69="","",(R69*$H$2*O69)/$G$2)</f>
        <v>12122.65927284479</v>
      </c>
      <c r="R69" s="12">
        <f>IF(R68="","",R68-P68+Q68)</f>
        <v>951563.57733082771</v>
      </c>
      <c r="S69" s="11">
        <f t="shared" ref="S69:S132" si="27">IF(R69="","",R69-R70)</f>
        <v>877.34072715521324</v>
      </c>
    </row>
    <row r="70" spans="1:19" x14ac:dyDescent="0.4">
      <c r="B70" s="10">
        <v>67</v>
      </c>
      <c r="C70" s="9">
        <f t="shared" ref="C70:C80" si="28">DATE(YEAR(D69),MONTH(D69),DAY(D69))</f>
        <v>46047</v>
      </c>
      <c r="D70" s="9">
        <f t="shared" si="24"/>
        <v>46078</v>
      </c>
      <c r="E70" s="10">
        <f t="shared" ref="E70:E88" si="29">IF(C70="","",D70-C70)</f>
        <v>31</v>
      </c>
      <c r="F70" s="11">
        <v>15000</v>
      </c>
      <c r="G70" s="11">
        <f t="shared" ref="G70:G88" si="30">IF(H70="","",(H70*$H$2*E70)/$G$2)</f>
        <v>9520.7072663978688</v>
      </c>
      <c r="H70" s="12">
        <f t="shared" ref="H70:H88" si="31">IF(H69="","",H69-F69+G69)</f>
        <v>747324.33381402621</v>
      </c>
      <c r="I70" s="11">
        <f t="shared" si="25"/>
        <v>5479.2927336021094</v>
      </c>
      <c r="L70" s="10">
        <v>67</v>
      </c>
      <c r="M70" s="9">
        <f t="shared" ref="M70:M80" si="32">DATE(YEAR(N69),MONTH(N69),DAY(N69))</f>
        <v>46047</v>
      </c>
      <c r="N70" s="9">
        <f t="shared" si="26"/>
        <v>46078</v>
      </c>
      <c r="O70" s="10">
        <f t="shared" ref="O70:O88" si="33">IF(M70="","",N70-M70)</f>
        <v>31</v>
      </c>
      <c r="P70" s="11">
        <v>13000</v>
      </c>
      <c r="Q70" s="11">
        <f t="shared" ref="Q70:Q88" si="34">IF(R70="","",(R70*$H$2*O70)/$G$2)</f>
        <v>12111.482192348158</v>
      </c>
      <c r="R70" s="12">
        <f t="shared" ref="R70:R88" si="35">IF(R69="","",R69-P69+Q69)</f>
        <v>950686.2366036725</v>
      </c>
      <c r="S70" s="11">
        <f t="shared" si="27"/>
        <v>888.51780765189324</v>
      </c>
    </row>
    <row r="71" spans="1:19" x14ac:dyDescent="0.4">
      <c r="B71" s="10">
        <v>68</v>
      </c>
      <c r="C71" s="9">
        <f t="shared" si="28"/>
        <v>46078</v>
      </c>
      <c r="D71" s="9">
        <f t="shared" si="24"/>
        <v>46106</v>
      </c>
      <c r="E71" s="10">
        <f t="shared" si="29"/>
        <v>28</v>
      </c>
      <c r="F71" s="11">
        <v>15000</v>
      </c>
      <c r="G71" s="11">
        <f t="shared" si="30"/>
        <v>8536.2991028432371</v>
      </c>
      <c r="H71" s="12">
        <f t="shared" si="31"/>
        <v>741845.0410804241</v>
      </c>
      <c r="I71" s="11">
        <f t="shared" si="25"/>
        <v>6463.7008971567266</v>
      </c>
      <c r="L71" s="10">
        <v>68</v>
      </c>
      <c r="M71" s="9">
        <f t="shared" si="32"/>
        <v>46078</v>
      </c>
      <c r="N71" s="9">
        <f t="shared" si="26"/>
        <v>46106</v>
      </c>
      <c r="O71" s="10">
        <f t="shared" si="33"/>
        <v>28</v>
      </c>
      <c r="P71" s="11">
        <v>13000</v>
      </c>
      <c r="Q71" s="11">
        <f t="shared" si="34"/>
        <v>10929.179229981606</v>
      </c>
      <c r="R71" s="12">
        <f t="shared" si="35"/>
        <v>949797.71879602061</v>
      </c>
      <c r="S71" s="11">
        <f t="shared" si="27"/>
        <v>2070.8207700183848</v>
      </c>
    </row>
    <row r="72" spans="1:19" x14ac:dyDescent="0.4">
      <c r="B72" s="10">
        <v>69</v>
      </c>
      <c r="C72" s="9">
        <f t="shared" si="28"/>
        <v>46106</v>
      </c>
      <c r="D72" s="9">
        <f t="shared" si="24"/>
        <v>46137</v>
      </c>
      <c r="E72" s="10">
        <f t="shared" si="29"/>
        <v>31</v>
      </c>
      <c r="F72" s="11">
        <v>15000</v>
      </c>
      <c r="G72" s="11">
        <f t="shared" si="30"/>
        <v>9368.5567995950496</v>
      </c>
      <c r="H72" s="12">
        <f t="shared" si="31"/>
        <v>735381.34018326737</v>
      </c>
      <c r="I72" s="11">
        <f t="shared" si="25"/>
        <v>5631.4432004049886</v>
      </c>
      <c r="L72" s="10">
        <v>69</v>
      </c>
      <c r="M72" s="9">
        <f t="shared" si="32"/>
        <v>46106</v>
      </c>
      <c r="N72" s="9">
        <f t="shared" si="26"/>
        <v>46137</v>
      </c>
      <c r="O72" s="10">
        <f t="shared" si="33"/>
        <v>31</v>
      </c>
      <c r="P72" s="11">
        <v>13000</v>
      </c>
      <c r="Q72" s="11">
        <f t="shared" si="34"/>
        <v>12073.78102964633</v>
      </c>
      <c r="R72" s="12">
        <f t="shared" si="35"/>
        <v>947726.89802600222</v>
      </c>
      <c r="S72" s="11">
        <f t="shared" si="27"/>
        <v>926.21897035371512</v>
      </c>
    </row>
    <row r="73" spans="1:19" x14ac:dyDescent="0.4">
      <c r="B73" s="10">
        <v>70</v>
      </c>
      <c r="C73" s="9">
        <f t="shared" si="28"/>
        <v>46137</v>
      </c>
      <c r="D73" s="9">
        <f t="shared" si="24"/>
        <v>46167</v>
      </c>
      <c r="E73" s="10">
        <f t="shared" si="29"/>
        <v>30</v>
      </c>
      <c r="F73" s="11">
        <v>15000</v>
      </c>
      <c r="G73" s="11">
        <f t="shared" si="30"/>
        <v>8996.9165381448784</v>
      </c>
      <c r="H73" s="12">
        <f t="shared" si="31"/>
        <v>729749.89698286238</v>
      </c>
      <c r="I73" s="11">
        <f t="shared" si="25"/>
        <v>6003.0834618550725</v>
      </c>
      <c r="L73" s="10">
        <v>70</v>
      </c>
      <c r="M73" s="9">
        <f t="shared" si="32"/>
        <v>46137</v>
      </c>
      <c r="N73" s="9">
        <f t="shared" si="26"/>
        <v>46167</v>
      </c>
      <c r="O73" s="10">
        <f t="shared" si="33"/>
        <v>30</v>
      </c>
      <c r="P73" s="11">
        <v>13000</v>
      </c>
      <c r="Q73" s="11">
        <f t="shared" si="34"/>
        <v>11672.885084247722</v>
      </c>
      <c r="R73" s="12">
        <f t="shared" si="35"/>
        <v>946800.67905564851</v>
      </c>
      <c r="S73" s="11">
        <f t="shared" si="27"/>
        <v>1327.1149157523178</v>
      </c>
    </row>
    <row r="74" spans="1:19" x14ac:dyDescent="0.4">
      <c r="B74" s="10">
        <v>71</v>
      </c>
      <c r="C74" s="9">
        <f t="shared" si="28"/>
        <v>46167</v>
      </c>
      <c r="D74" s="9">
        <f t="shared" si="24"/>
        <v>46198</v>
      </c>
      <c r="E74" s="10">
        <f t="shared" si="29"/>
        <v>31</v>
      </c>
      <c r="F74" s="11">
        <v>15000</v>
      </c>
      <c r="G74" s="11">
        <f t="shared" si="30"/>
        <v>9220.3361174594083</v>
      </c>
      <c r="H74" s="12">
        <f t="shared" si="31"/>
        <v>723746.81352100731</v>
      </c>
      <c r="I74" s="11">
        <f t="shared" si="25"/>
        <v>5779.6638825405389</v>
      </c>
      <c r="L74" s="10">
        <v>71</v>
      </c>
      <c r="M74" s="9">
        <f t="shared" si="32"/>
        <v>46167</v>
      </c>
      <c r="N74" s="9">
        <f t="shared" si="26"/>
        <v>46198</v>
      </c>
      <c r="O74" s="10">
        <f t="shared" si="33"/>
        <v>31</v>
      </c>
      <c r="P74" s="11">
        <v>13000</v>
      </c>
      <c r="Q74" s="11">
        <f t="shared" si="34"/>
        <v>12045.074173289089</v>
      </c>
      <c r="R74" s="12">
        <f t="shared" si="35"/>
        <v>945473.56413989619</v>
      </c>
      <c r="S74" s="11">
        <f t="shared" si="27"/>
        <v>954.92582671088167</v>
      </c>
    </row>
    <row r="75" spans="1:19" x14ac:dyDescent="0.4">
      <c r="A75">
        <v>6</v>
      </c>
      <c r="B75" s="10">
        <v>72</v>
      </c>
      <c r="C75" s="9">
        <f t="shared" si="28"/>
        <v>46198</v>
      </c>
      <c r="D75" s="9">
        <f t="shared" si="24"/>
        <v>46228</v>
      </c>
      <c r="E75" s="10">
        <f t="shared" si="29"/>
        <v>30</v>
      </c>
      <c r="F75" s="11">
        <v>15000</v>
      </c>
      <c r="G75" s="11">
        <f t="shared" si="30"/>
        <v>8851.6497900632894</v>
      </c>
      <c r="H75" s="12">
        <f t="shared" si="31"/>
        <v>717967.14963846677</v>
      </c>
      <c r="I75" s="11">
        <f t="shared" si="25"/>
        <v>6148.3502099367324</v>
      </c>
      <c r="K75">
        <v>6</v>
      </c>
      <c r="L75" s="10">
        <v>72</v>
      </c>
      <c r="M75" s="9">
        <f t="shared" si="32"/>
        <v>46198</v>
      </c>
      <c r="N75" s="9">
        <f t="shared" si="26"/>
        <v>46228</v>
      </c>
      <c r="O75" s="10">
        <f t="shared" si="33"/>
        <v>30</v>
      </c>
      <c r="P75" s="11">
        <v>13000</v>
      </c>
      <c r="Q75" s="11">
        <f t="shared" si="34"/>
        <v>11644.750335368037</v>
      </c>
      <c r="R75" s="12">
        <f t="shared" si="35"/>
        <v>944518.63831318531</v>
      </c>
      <c r="S75" s="11">
        <f t="shared" si="27"/>
        <v>1355.2496646320214</v>
      </c>
    </row>
    <row r="76" spans="1:19" x14ac:dyDescent="0.4">
      <c r="B76" s="10">
        <v>73</v>
      </c>
      <c r="C76" s="9">
        <f t="shared" si="28"/>
        <v>46228</v>
      </c>
      <c r="D76" s="9">
        <f t="shared" si="24"/>
        <v>46259</v>
      </c>
      <c r="E76" s="10">
        <f t="shared" si="29"/>
        <v>31</v>
      </c>
      <c r="F76" s="11">
        <v>15000</v>
      </c>
      <c r="G76" s="11">
        <f t="shared" si="30"/>
        <v>9068.3764858703144</v>
      </c>
      <c r="H76" s="12">
        <f t="shared" si="31"/>
        <v>711818.79942853004</v>
      </c>
      <c r="I76" s="11">
        <f t="shared" si="25"/>
        <v>5931.6235141296638</v>
      </c>
      <c r="L76" s="10">
        <v>73</v>
      </c>
      <c r="M76" s="9">
        <f t="shared" si="32"/>
        <v>46228</v>
      </c>
      <c r="N76" s="9">
        <f t="shared" si="26"/>
        <v>46259</v>
      </c>
      <c r="O76" s="10">
        <f t="shared" si="33"/>
        <v>31</v>
      </c>
      <c r="P76" s="11">
        <v>13000</v>
      </c>
      <c r="Q76" s="11">
        <f t="shared" si="34"/>
        <v>12015.643170454172</v>
      </c>
      <c r="R76" s="12">
        <f t="shared" si="35"/>
        <v>943163.38864855329</v>
      </c>
      <c r="S76" s="11">
        <f t="shared" si="27"/>
        <v>984.35682954580989</v>
      </c>
    </row>
    <row r="77" spans="1:19" x14ac:dyDescent="0.4">
      <c r="B77" s="10">
        <v>74</v>
      </c>
      <c r="C77" s="9">
        <f t="shared" si="28"/>
        <v>46259</v>
      </c>
      <c r="D77" s="9">
        <f t="shared" si="24"/>
        <v>46290</v>
      </c>
      <c r="E77" s="10">
        <f t="shared" si="29"/>
        <v>31</v>
      </c>
      <c r="F77" s="11">
        <v>15000</v>
      </c>
      <c r="G77" s="11">
        <f t="shared" si="30"/>
        <v>8992.8092274026349</v>
      </c>
      <c r="H77" s="12">
        <f t="shared" si="31"/>
        <v>705887.17591440037</v>
      </c>
      <c r="I77" s="11">
        <f t="shared" si="25"/>
        <v>6007.1907725973288</v>
      </c>
      <c r="L77" s="10">
        <v>74</v>
      </c>
      <c r="M77" s="9">
        <f t="shared" si="32"/>
        <v>46259</v>
      </c>
      <c r="N77" s="9">
        <f t="shared" si="26"/>
        <v>46290</v>
      </c>
      <c r="O77" s="10">
        <f t="shared" si="33"/>
        <v>31</v>
      </c>
      <c r="P77" s="11">
        <v>13000</v>
      </c>
      <c r="Q77" s="11">
        <f t="shared" si="34"/>
        <v>12003.102734132561</v>
      </c>
      <c r="R77" s="12">
        <f t="shared" si="35"/>
        <v>942179.03181900748</v>
      </c>
      <c r="S77" s="11">
        <f t="shared" si="27"/>
        <v>996.89726586744655</v>
      </c>
    </row>
    <row r="78" spans="1:19" x14ac:dyDescent="0.4">
      <c r="B78" s="10">
        <v>75</v>
      </c>
      <c r="C78" s="9">
        <f t="shared" si="28"/>
        <v>46290</v>
      </c>
      <c r="D78" s="9">
        <f t="shared" si="24"/>
        <v>46320</v>
      </c>
      <c r="E78" s="10">
        <f t="shared" si="29"/>
        <v>30</v>
      </c>
      <c r="F78" s="11">
        <v>15000</v>
      </c>
      <c r="G78" s="11">
        <f t="shared" si="30"/>
        <v>8628.6573510633243</v>
      </c>
      <c r="H78" s="12">
        <f t="shared" si="31"/>
        <v>699879.98514180304</v>
      </c>
      <c r="I78" s="11">
        <f t="shared" si="25"/>
        <v>6371.3426489366684</v>
      </c>
      <c r="L78" s="10">
        <v>75</v>
      </c>
      <c r="M78" s="9">
        <f t="shared" si="32"/>
        <v>46290</v>
      </c>
      <c r="N78" s="9">
        <f t="shared" si="26"/>
        <v>46320</v>
      </c>
      <c r="O78" s="10">
        <f t="shared" si="33"/>
        <v>30</v>
      </c>
      <c r="P78" s="11">
        <v>13000</v>
      </c>
      <c r="Q78" s="11">
        <f t="shared" si="34"/>
        <v>11603.615357504463</v>
      </c>
      <c r="R78" s="12">
        <f t="shared" si="35"/>
        <v>941182.13455314003</v>
      </c>
      <c r="S78" s="11">
        <f t="shared" si="27"/>
        <v>1396.3846424955409</v>
      </c>
    </row>
    <row r="79" spans="1:19" x14ac:dyDescent="0.4">
      <c r="B79" s="10">
        <v>76</v>
      </c>
      <c r="C79" s="9">
        <f t="shared" si="28"/>
        <v>46320</v>
      </c>
      <c r="D79" s="9">
        <f t="shared" si="24"/>
        <v>46351</v>
      </c>
      <c r="E79" s="10">
        <f t="shared" si="29"/>
        <v>31</v>
      </c>
      <c r="F79" s="11">
        <v>15000</v>
      </c>
      <c r="G79" s="11">
        <f t="shared" si="30"/>
        <v>8835.1101029913116</v>
      </c>
      <c r="H79" s="12">
        <f t="shared" si="31"/>
        <v>693508.64249286638</v>
      </c>
      <c r="I79" s="11">
        <f t="shared" si="25"/>
        <v>6164.8898970086593</v>
      </c>
      <c r="L79" s="10">
        <v>76</v>
      </c>
      <c r="M79" s="9">
        <f t="shared" si="32"/>
        <v>46320</v>
      </c>
      <c r="N79" s="9">
        <f t="shared" si="26"/>
        <v>46351</v>
      </c>
      <c r="O79" s="10">
        <f t="shared" si="33"/>
        <v>31</v>
      </c>
      <c r="P79" s="11">
        <v>13000</v>
      </c>
      <c r="Q79" s="11">
        <f t="shared" si="34"/>
        <v>11972.612978313689</v>
      </c>
      <c r="R79" s="12">
        <f t="shared" si="35"/>
        <v>939785.74991064449</v>
      </c>
      <c r="S79" s="11">
        <f t="shared" si="27"/>
        <v>1027.3870216862997</v>
      </c>
    </row>
    <row r="80" spans="1:19" x14ac:dyDescent="0.4">
      <c r="B80" s="10">
        <v>77</v>
      </c>
      <c r="C80" s="9">
        <f t="shared" si="28"/>
        <v>46351</v>
      </c>
      <c r="D80" s="9">
        <f t="shared" si="24"/>
        <v>46381</v>
      </c>
      <c r="E80" s="10">
        <f t="shared" si="29"/>
        <v>30</v>
      </c>
      <c r="F80" s="11">
        <v>15000</v>
      </c>
      <c r="G80" s="11">
        <f t="shared" si="30"/>
        <v>8474.101059400984</v>
      </c>
      <c r="H80" s="12">
        <f t="shared" si="31"/>
        <v>687343.75259585772</v>
      </c>
      <c r="I80" s="11">
        <f t="shared" si="25"/>
        <v>6525.8989405990578</v>
      </c>
      <c r="L80" s="10">
        <v>77</v>
      </c>
      <c r="M80" s="9">
        <f t="shared" si="32"/>
        <v>46351</v>
      </c>
      <c r="N80" s="9">
        <f t="shared" si="26"/>
        <v>46381</v>
      </c>
      <c r="O80" s="10">
        <f t="shared" si="33"/>
        <v>30</v>
      </c>
      <c r="P80" s="11">
        <v>13000</v>
      </c>
      <c r="Q80" s="11">
        <f t="shared" si="34"/>
        <v>11573.733241096743</v>
      </c>
      <c r="R80" s="12">
        <f t="shared" si="35"/>
        <v>938758.36288895819</v>
      </c>
      <c r="S80" s="11">
        <f t="shared" si="27"/>
        <v>1426.266758903279</v>
      </c>
    </row>
    <row r="81" spans="1:19" x14ac:dyDescent="0.4">
      <c r="B81" s="10">
        <v>78</v>
      </c>
      <c r="C81" s="9">
        <f>DATE(YEAR(D80),MONTH(D80),DAY(D80))</f>
        <v>46381</v>
      </c>
      <c r="D81" s="9">
        <f t="shared" si="24"/>
        <v>46412</v>
      </c>
      <c r="E81" s="10">
        <f t="shared" si="29"/>
        <v>31</v>
      </c>
      <c r="F81" s="11">
        <v>15000</v>
      </c>
      <c r="G81" s="11">
        <f t="shared" si="30"/>
        <v>8673.432930128638</v>
      </c>
      <c r="H81" s="12">
        <f t="shared" si="31"/>
        <v>680817.85365525866</v>
      </c>
      <c r="I81" s="11">
        <f t="shared" si="25"/>
        <v>6326.5670698713511</v>
      </c>
      <c r="L81" s="10">
        <v>78</v>
      </c>
      <c r="M81" s="9">
        <f>DATE(YEAR(N80),MONTH(N80),DAY(N80))</f>
        <v>46381</v>
      </c>
      <c r="N81" s="9">
        <f t="shared" si="26"/>
        <v>46412</v>
      </c>
      <c r="O81" s="10">
        <f t="shared" si="33"/>
        <v>31</v>
      </c>
      <c r="P81" s="11">
        <v>13000</v>
      </c>
      <c r="Q81" s="11">
        <f t="shared" si="34"/>
        <v>11941.354101382893</v>
      </c>
      <c r="R81" s="12">
        <f t="shared" si="35"/>
        <v>937332.09613005491</v>
      </c>
      <c r="S81" s="11">
        <f t="shared" si="27"/>
        <v>1058.6458986171056</v>
      </c>
    </row>
    <row r="82" spans="1:19" x14ac:dyDescent="0.4">
      <c r="B82" s="10">
        <v>79</v>
      </c>
      <c r="C82" s="9">
        <f t="shared" ref="C82:C145" si="36">DATE(YEAR(D81),MONTH(D81),DAY(D81))</f>
        <v>46412</v>
      </c>
      <c r="D82" s="9">
        <f t="shared" si="24"/>
        <v>46443</v>
      </c>
      <c r="E82" s="10">
        <f t="shared" si="29"/>
        <v>31</v>
      </c>
      <c r="F82" s="11">
        <v>15000</v>
      </c>
      <c r="G82" s="11">
        <f t="shared" si="30"/>
        <v>8592.8341989645232</v>
      </c>
      <c r="H82" s="12">
        <f t="shared" si="31"/>
        <v>674491.28658538731</v>
      </c>
      <c r="I82" s="11">
        <f t="shared" si="25"/>
        <v>6407.1658010354731</v>
      </c>
      <c r="L82" s="10">
        <v>79</v>
      </c>
      <c r="M82" s="9">
        <f t="shared" ref="M82:M145" si="37">DATE(YEAR(N81),MONTH(N81),DAY(N81))</f>
        <v>46412</v>
      </c>
      <c r="N82" s="9">
        <f t="shared" si="26"/>
        <v>46443</v>
      </c>
      <c r="O82" s="10">
        <f t="shared" si="33"/>
        <v>31</v>
      </c>
      <c r="P82" s="11">
        <v>13000</v>
      </c>
      <c r="Q82" s="11">
        <f t="shared" si="34"/>
        <v>11927.867242674482</v>
      </c>
      <c r="R82" s="12">
        <f t="shared" si="35"/>
        <v>936273.4502314378</v>
      </c>
      <c r="S82" s="11">
        <f t="shared" si="27"/>
        <v>1072.1327573255403</v>
      </c>
    </row>
    <row r="83" spans="1:19" x14ac:dyDescent="0.4">
      <c r="B83" s="10">
        <v>80</v>
      </c>
      <c r="C83" s="9">
        <f t="shared" si="36"/>
        <v>46443</v>
      </c>
      <c r="D83" s="9">
        <f t="shared" si="24"/>
        <v>46471</v>
      </c>
      <c r="E83" s="10">
        <f t="shared" si="29"/>
        <v>28</v>
      </c>
      <c r="F83" s="11">
        <v>15000</v>
      </c>
      <c r="G83" s="11">
        <f t="shared" si="30"/>
        <v>7687.5433076555546</v>
      </c>
      <c r="H83" s="12">
        <f t="shared" si="31"/>
        <v>668084.12078435184</v>
      </c>
      <c r="I83" s="11">
        <f t="shared" si="25"/>
        <v>7312.4566923443926</v>
      </c>
      <c r="L83" s="10">
        <v>80</v>
      </c>
      <c r="M83" s="9">
        <f t="shared" si="37"/>
        <v>46443</v>
      </c>
      <c r="N83" s="9">
        <f t="shared" si="26"/>
        <v>46471</v>
      </c>
      <c r="O83" s="10">
        <f t="shared" si="33"/>
        <v>28</v>
      </c>
      <c r="P83" s="11">
        <v>13000</v>
      </c>
      <c r="Q83" s="11">
        <f t="shared" si="34"/>
        <v>10761.220639428138</v>
      </c>
      <c r="R83" s="12">
        <f t="shared" si="35"/>
        <v>935201.31747411226</v>
      </c>
      <c r="S83" s="11">
        <f t="shared" si="27"/>
        <v>2238.7793605718762</v>
      </c>
    </row>
    <row r="84" spans="1:19" x14ac:dyDescent="0.4">
      <c r="B84" s="10">
        <v>81</v>
      </c>
      <c r="C84" s="9">
        <f t="shared" si="36"/>
        <v>46471</v>
      </c>
      <c r="D84" s="9">
        <f t="shared" si="24"/>
        <v>46502</v>
      </c>
      <c r="E84" s="10">
        <f t="shared" si="29"/>
        <v>31</v>
      </c>
      <c r="F84" s="11">
        <v>15000</v>
      </c>
      <c r="G84" s="11">
        <f t="shared" si="30"/>
        <v>8418.0499671995476</v>
      </c>
      <c r="H84" s="12">
        <f t="shared" si="31"/>
        <v>660771.66409200744</v>
      </c>
      <c r="I84" s="11">
        <f t="shared" si="25"/>
        <v>6581.950032800436</v>
      </c>
      <c r="L84" s="10">
        <v>81</v>
      </c>
      <c r="M84" s="9">
        <f t="shared" si="37"/>
        <v>46471</v>
      </c>
      <c r="N84" s="9">
        <f t="shared" si="26"/>
        <v>46502</v>
      </c>
      <c r="O84" s="10">
        <f t="shared" si="33"/>
        <v>31</v>
      </c>
      <c r="P84" s="11">
        <v>13000</v>
      </c>
      <c r="Q84" s="11">
        <f t="shared" si="34"/>
        <v>11885.687129391679</v>
      </c>
      <c r="R84" s="12">
        <f t="shared" si="35"/>
        <v>932962.53811354039</v>
      </c>
      <c r="S84" s="11">
        <f t="shared" si="27"/>
        <v>1114.3128706082935</v>
      </c>
    </row>
    <row r="85" spans="1:19" x14ac:dyDescent="0.4">
      <c r="B85" s="10">
        <v>82</v>
      </c>
      <c r="C85" s="9">
        <f t="shared" si="36"/>
        <v>46502</v>
      </c>
      <c r="D85" s="9">
        <f t="shared" si="24"/>
        <v>46532</v>
      </c>
      <c r="E85" s="10">
        <f t="shared" si="29"/>
        <v>30</v>
      </c>
      <c r="F85" s="11">
        <v>15000</v>
      </c>
      <c r="G85" s="11">
        <f t="shared" si="30"/>
        <v>8065.3526390861134</v>
      </c>
      <c r="H85" s="12">
        <f t="shared" si="31"/>
        <v>654189.71405920701</v>
      </c>
      <c r="I85" s="11">
        <f t="shared" si="25"/>
        <v>6934.6473609139211</v>
      </c>
      <c r="L85" s="10">
        <v>82</v>
      </c>
      <c r="M85" s="9">
        <f t="shared" si="37"/>
        <v>46502</v>
      </c>
      <c r="N85" s="9">
        <f t="shared" si="26"/>
        <v>46532</v>
      </c>
      <c r="O85" s="10">
        <f t="shared" si="33"/>
        <v>30</v>
      </c>
      <c r="P85" s="11">
        <v>13000</v>
      </c>
      <c r="Q85" s="11">
        <f t="shared" si="34"/>
        <v>11488.539763269026</v>
      </c>
      <c r="R85" s="12">
        <f t="shared" si="35"/>
        <v>931848.22524293209</v>
      </c>
      <c r="S85" s="11">
        <f t="shared" si="27"/>
        <v>1511.4602367309853</v>
      </c>
    </row>
    <row r="86" spans="1:19" x14ac:dyDescent="0.4">
      <c r="B86" s="10">
        <v>83</v>
      </c>
      <c r="C86" s="9">
        <f t="shared" si="36"/>
        <v>46532</v>
      </c>
      <c r="D86" s="9">
        <f t="shared" si="24"/>
        <v>46563</v>
      </c>
      <c r="E86" s="10">
        <f t="shared" si="29"/>
        <v>31</v>
      </c>
      <c r="F86" s="11">
        <v>15000</v>
      </c>
      <c r="G86" s="11">
        <f t="shared" si="30"/>
        <v>8245.8522195809946</v>
      </c>
      <c r="H86" s="12">
        <f t="shared" si="31"/>
        <v>647255.06669829309</v>
      </c>
      <c r="I86" s="11">
        <f t="shared" si="25"/>
        <v>6754.1477804189781</v>
      </c>
      <c r="L86" s="10">
        <v>83</v>
      </c>
      <c r="M86" s="9">
        <f t="shared" si="37"/>
        <v>46532</v>
      </c>
      <c r="N86" s="9">
        <f t="shared" si="26"/>
        <v>46563</v>
      </c>
      <c r="O86" s="10">
        <f t="shared" si="33"/>
        <v>31</v>
      </c>
      <c r="P86" s="11">
        <v>13000</v>
      </c>
      <c r="Q86" s="11">
        <f t="shared" si="34"/>
        <v>11852.235499394068</v>
      </c>
      <c r="R86" s="12">
        <f t="shared" si="35"/>
        <v>930336.76500620111</v>
      </c>
      <c r="S86" s="11">
        <f t="shared" si="27"/>
        <v>1147.7645006058738</v>
      </c>
    </row>
    <row r="87" spans="1:19" x14ac:dyDescent="0.4">
      <c r="A87">
        <v>7</v>
      </c>
      <c r="B87" s="10">
        <v>84</v>
      </c>
      <c r="C87" s="9">
        <f t="shared" si="36"/>
        <v>46563</v>
      </c>
      <c r="D87" s="9">
        <f t="shared" si="24"/>
        <v>46593</v>
      </c>
      <c r="E87" s="10">
        <f t="shared" si="29"/>
        <v>30</v>
      </c>
      <c r="F87" s="11">
        <v>15000</v>
      </c>
      <c r="G87" s="11">
        <f t="shared" si="30"/>
        <v>7896.5866715902284</v>
      </c>
      <c r="H87" s="12">
        <f t="shared" si="31"/>
        <v>640500.91891787411</v>
      </c>
      <c r="I87" s="11">
        <f t="shared" si="25"/>
        <v>7103.413328409777</v>
      </c>
      <c r="K87">
        <v>7</v>
      </c>
      <c r="L87" s="10">
        <v>84</v>
      </c>
      <c r="M87" s="9">
        <f t="shared" si="37"/>
        <v>46563</v>
      </c>
      <c r="N87" s="9">
        <f t="shared" si="26"/>
        <v>46593</v>
      </c>
      <c r="O87" s="10">
        <f t="shared" si="33"/>
        <v>30</v>
      </c>
      <c r="P87" s="11">
        <v>13000</v>
      </c>
      <c r="Q87" s="11">
        <f t="shared" si="34"/>
        <v>11455.754800753914</v>
      </c>
      <c r="R87" s="12">
        <f t="shared" si="35"/>
        <v>929189.00050559524</v>
      </c>
      <c r="S87" s="11">
        <f t="shared" si="27"/>
        <v>1544.2451992460992</v>
      </c>
    </row>
    <row r="88" spans="1:19" x14ac:dyDescent="0.4">
      <c r="B88" s="10">
        <v>85</v>
      </c>
      <c r="C88" s="9">
        <f t="shared" si="36"/>
        <v>46593</v>
      </c>
      <c r="D88" s="9">
        <f t="shared" si="24"/>
        <v>46624</v>
      </c>
      <c r="E88" s="10">
        <f t="shared" si="29"/>
        <v>31</v>
      </c>
      <c r="F88" s="11">
        <v>15000</v>
      </c>
      <c r="G88" s="11">
        <f t="shared" si="30"/>
        <v>8069.3106876465999</v>
      </c>
      <c r="H88" s="12">
        <f t="shared" si="31"/>
        <v>633397.50558946433</v>
      </c>
      <c r="I88" s="11">
        <f t="shared" si="25"/>
        <v>6930.689312353381</v>
      </c>
      <c r="L88" s="10">
        <v>85</v>
      </c>
      <c r="M88" s="9">
        <f t="shared" si="37"/>
        <v>46593</v>
      </c>
      <c r="N88" s="9">
        <f t="shared" si="26"/>
        <v>46624</v>
      </c>
      <c r="O88" s="10">
        <f t="shared" si="33"/>
        <v>31</v>
      </c>
      <c r="P88" s="11">
        <v>13000</v>
      </c>
      <c r="Q88" s="11">
        <f t="shared" si="34"/>
        <v>11817.940033354858</v>
      </c>
      <c r="R88" s="12">
        <f t="shared" si="35"/>
        <v>927644.75530634914</v>
      </c>
      <c r="S88" s="11">
        <f t="shared" si="27"/>
        <v>1182.0599666450871</v>
      </c>
    </row>
    <row r="89" spans="1:19" x14ac:dyDescent="0.4">
      <c r="B89" s="10">
        <v>86</v>
      </c>
      <c r="C89" s="9">
        <f t="shared" si="36"/>
        <v>46624</v>
      </c>
      <c r="D89" s="9">
        <f t="shared" si="24"/>
        <v>46655</v>
      </c>
      <c r="E89" s="10">
        <f>IF(C89="","",D89-C89)</f>
        <v>31</v>
      </c>
      <c r="F89" s="11">
        <v>15000</v>
      </c>
      <c r="G89" s="11">
        <f>IF(H89="","",(H89*$H$2*E89)/$G$2)</f>
        <v>7981.0156046262091</v>
      </c>
      <c r="H89" s="12">
        <f>IF(H88="","",H88-F88+G88)</f>
        <v>626466.81627711095</v>
      </c>
      <c r="I89" s="11">
        <f t="shared" si="25"/>
        <v>7018.9843953738455</v>
      </c>
      <c r="L89" s="10">
        <v>86</v>
      </c>
      <c r="M89" s="9">
        <f t="shared" si="37"/>
        <v>46624</v>
      </c>
      <c r="N89" s="9">
        <f t="shared" si="26"/>
        <v>46655</v>
      </c>
      <c r="O89" s="10">
        <f>IF(M89="","",N89-M89)</f>
        <v>31</v>
      </c>
      <c r="P89" s="11">
        <v>13000</v>
      </c>
      <c r="Q89" s="11">
        <f>IF(R89="","",(R89*$H$2*O89)/$G$2)</f>
        <v>11802.880913231844</v>
      </c>
      <c r="R89" s="12">
        <f>IF(R88="","",R88-P88+Q88)</f>
        <v>926462.69533970405</v>
      </c>
      <c r="S89" s="11">
        <f t="shared" si="27"/>
        <v>1197.1190867681289</v>
      </c>
    </row>
    <row r="90" spans="1:19" x14ac:dyDescent="0.4">
      <c r="B90" s="10">
        <v>87</v>
      </c>
      <c r="C90" s="9">
        <f t="shared" si="36"/>
        <v>46655</v>
      </c>
      <c r="D90" s="9">
        <f t="shared" si="24"/>
        <v>46685</v>
      </c>
      <c r="E90" s="10">
        <f t="shared" ref="E90:E101" si="38">IF(C90="","",D90-C90)</f>
        <v>30</v>
      </c>
      <c r="F90" s="11">
        <v>15000</v>
      </c>
      <c r="G90" s="11">
        <f t="shared" ref="G90:G101" si="39">IF(H90="","",(H90*$H$2*E90)/$G$2)</f>
        <v>7637.0280642953894</v>
      </c>
      <c r="H90" s="12">
        <f t="shared" ref="H90:H101" si="40">IF(H89="","",H89-F89+G89)</f>
        <v>619447.8318817371</v>
      </c>
      <c r="I90" s="11">
        <f t="shared" si="25"/>
        <v>7362.9719357045833</v>
      </c>
      <c r="L90" s="10">
        <v>87</v>
      </c>
      <c r="M90" s="9">
        <f t="shared" si="37"/>
        <v>46655</v>
      </c>
      <c r="N90" s="9">
        <f t="shared" si="26"/>
        <v>46685</v>
      </c>
      <c r="O90" s="10">
        <f t="shared" ref="O90:O101" si="41">IF(M90="","",N90-M90)</f>
        <v>30</v>
      </c>
      <c r="P90" s="11">
        <v>13000</v>
      </c>
      <c r="Q90" s="11">
        <f t="shared" ref="Q90:Q101" si="42">IF(R90="","",(R90*$H$2*O90)/$G$2)</f>
        <v>11407.383816817019</v>
      </c>
      <c r="R90" s="12">
        <f t="shared" ref="R90:R101" si="43">IF(R89="","",R89-P89+Q89)</f>
        <v>925265.57625293592</v>
      </c>
      <c r="S90" s="11">
        <f t="shared" si="27"/>
        <v>1592.6161831829231</v>
      </c>
    </row>
    <row r="91" spans="1:19" x14ac:dyDescent="0.4">
      <c r="B91" s="10">
        <v>88</v>
      </c>
      <c r="C91" s="9">
        <f t="shared" si="36"/>
        <v>46685</v>
      </c>
      <c r="D91" s="9">
        <f t="shared" si="24"/>
        <v>46716</v>
      </c>
      <c r="E91" s="10">
        <f t="shared" si="38"/>
        <v>31</v>
      </c>
      <c r="F91" s="11">
        <v>15000</v>
      </c>
      <c r="G91" s="11">
        <f t="shared" si="39"/>
        <v>7797.793421230278</v>
      </c>
      <c r="H91" s="12">
        <f t="shared" si="40"/>
        <v>612084.85994603252</v>
      </c>
      <c r="I91" s="11">
        <f t="shared" si="25"/>
        <v>7202.2065787697211</v>
      </c>
      <c r="L91" s="10">
        <v>88</v>
      </c>
      <c r="M91" s="9">
        <f t="shared" si="37"/>
        <v>46685</v>
      </c>
      <c r="N91" s="9">
        <f t="shared" si="26"/>
        <v>46716</v>
      </c>
      <c r="O91" s="10">
        <f t="shared" si="41"/>
        <v>31</v>
      </c>
      <c r="P91" s="11">
        <v>13000</v>
      </c>
      <c r="Q91" s="11">
        <f t="shared" si="42"/>
        <v>11767.340450203703</v>
      </c>
      <c r="R91" s="12">
        <f t="shared" si="43"/>
        <v>923672.960069753</v>
      </c>
      <c r="S91" s="11">
        <f t="shared" si="27"/>
        <v>1232.6595497962553</v>
      </c>
    </row>
    <row r="92" spans="1:19" x14ac:dyDescent="0.4">
      <c r="B92" s="10">
        <v>89</v>
      </c>
      <c r="C92" s="9">
        <f t="shared" si="36"/>
        <v>46716</v>
      </c>
      <c r="D92" s="9">
        <f t="shared" si="24"/>
        <v>46746</v>
      </c>
      <c r="E92" s="10">
        <f t="shared" si="38"/>
        <v>30</v>
      </c>
      <c r="F92" s="11">
        <v>15000</v>
      </c>
      <c r="G92" s="11">
        <f t="shared" si="39"/>
        <v>7457.4573702813213</v>
      </c>
      <c r="H92" s="12">
        <f t="shared" si="40"/>
        <v>604882.6533672628</v>
      </c>
      <c r="I92" s="11">
        <f t="shared" si="25"/>
        <v>7542.5426297186641</v>
      </c>
      <c r="L92" s="10">
        <v>89</v>
      </c>
      <c r="M92" s="9">
        <f t="shared" si="37"/>
        <v>46716</v>
      </c>
      <c r="N92" s="9">
        <f t="shared" si="26"/>
        <v>46746</v>
      </c>
      <c r="O92" s="10">
        <f t="shared" si="41"/>
        <v>30</v>
      </c>
      <c r="P92" s="11">
        <v>13000</v>
      </c>
      <c r="Q92" s="11">
        <f t="shared" si="42"/>
        <v>11372.551650246041</v>
      </c>
      <c r="R92" s="12">
        <f t="shared" si="43"/>
        <v>922440.30051995674</v>
      </c>
      <c r="S92" s="11">
        <f t="shared" si="27"/>
        <v>1627.4483497539768</v>
      </c>
    </row>
    <row r="93" spans="1:19" x14ac:dyDescent="0.4">
      <c r="B93" s="10">
        <v>90</v>
      </c>
      <c r="C93" s="9">
        <f t="shared" si="36"/>
        <v>46746</v>
      </c>
      <c r="D93" s="9">
        <f t="shared" si="24"/>
        <v>46777</v>
      </c>
      <c r="E93" s="10">
        <f t="shared" si="38"/>
        <v>31</v>
      </c>
      <c r="F93" s="11">
        <v>15000</v>
      </c>
      <c r="G93" s="11">
        <f t="shared" si="39"/>
        <v>7609.949355971452</v>
      </c>
      <c r="H93" s="12">
        <f t="shared" si="40"/>
        <v>597340.11073754414</v>
      </c>
      <c r="I93" s="11">
        <f t="shared" si="25"/>
        <v>7390.0506440285826</v>
      </c>
      <c r="L93" s="10">
        <v>90</v>
      </c>
      <c r="M93" s="9">
        <f t="shared" si="37"/>
        <v>46746</v>
      </c>
      <c r="N93" s="9">
        <f t="shared" si="26"/>
        <v>46777</v>
      </c>
      <c r="O93" s="10">
        <f t="shared" si="41"/>
        <v>31</v>
      </c>
      <c r="P93" s="11">
        <v>13000</v>
      </c>
      <c r="Q93" s="11">
        <f t="shared" si="42"/>
        <v>11730.903459154639</v>
      </c>
      <c r="R93" s="12">
        <f t="shared" si="43"/>
        <v>920812.85217020276</v>
      </c>
      <c r="S93" s="11">
        <f t="shared" si="27"/>
        <v>1269.0965408453485</v>
      </c>
    </row>
    <row r="94" spans="1:19" x14ac:dyDescent="0.4">
      <c r="B94" s="10">
        <v>91</v>
      </c>
      <c r="C94" s="9">
        <f t="shared" si="36"/>
        <v>46777</v>
      </c>
      <c r="D94" s="9">
        <f t="shared" si="24"/>
        <v>46808</v>
      </c>
      <c r="E94" s="10">
        <f t="shared" si="38"/>
        <v>31</v>
      </c>
      <c r="F94" s="11">
        <v>15000</v>
      </c>
      <c r="G94" s="11">
        <f t="shared" si="39"/>
        <v>7515.8021354379371</v>
      </c>
      <c r="H94" s="12">
        <f t="shared" si="40"/>
        <v>589950.06009351555</v>
      </c>
      <c r="I94" s="11">
        <f t="shared" si="25"/>
        <v>7484.1978645620402</v>
      </c>
      <c r="L94" s="10">
        <v>91</v>
      </c>
      <c r="M94" s="9">
        <f t="shared" si="37"/>
        <v>46777</v>
      </c>
      <c r="N94" s="9">
        <f t="shared" si="26"/>
        <v>46808</v>
      </c>
      <c r="O94" s="10">
        <f t="shared" si="41"/>
        <v>31</v>
      </c>
      <c r="P94" s="11">
        <v>13000</v>
      </c>
      <c r="Q94" s="11">
        <f t="shared" si="42"/>
        <v>11714.735516921952</v>
      </c>
      <c r="R94" s="12">
        <f t="shared" si="43"/>
        <v>919543.75562935742</v>
      </c>
      <c r="S94" s="11">
        <f t="shared" si="27"/>
        <v>1285.2644830780337</v>
      </c>
    </row>
    <row r="95" spans="1:19" x14ac:dyDescent="0.4">
      <c r="B95" s="10">
        <v>92</v>
      </c>
      <c r="C95" s="9">
        <f t="shared" si="36"/>
        <v>46808</v>
      </c>
      <c r="D95" s="9">
        <f t="shared" si="24"/>
        <v>46837</v>
      </c>
      <c r="E95" s="10">
        <f t="shared" si="38"/>
        <v>29</v>
      </c>
      <c r="F95" s="11">
        <v>15000</v>
      </c>
      <c r="G95" s="11">
        <f t="shared" si="39"/>
        <v>6941.7164402628714</v>
      </c>
      <c r="H95" s="12">
        <f t="shared" si="40"/>
        <v>582465.86222895351</v>
      </c>
      <c r="I95" s="11">
        <f t="shared" si="25"/>
        <v>8058.283559737145</v>
      </c>
      <c r="L95" s="10">
        <v>92</v>
      </c>
      <c r="M95" s="9">
        <f t="shared" si="37"/>
        <v>46808</v>
      </c>
      <c r="N95" s="9">
        <f t="shared" si="26"/>
        <v>46837</v>
      </c>
      <c r="O95" s="10">
        <f t="shared" si="41"/>
        <v>29</v>
      </c>
      <c r="P95" s="11">
        <v>13000</v>
      </c>
      <c r="Q95" s="11">
        <f t="shared" si="42"/>
        <v>10943.628593113192</v>
      </c>
      <c r="R95" s="12">
        <f t="shared" si="43"/>
        <v>918258.49114627938</v>
      </c>
      <c r="S95" s="11">
        <f t="shared" si="27"/>
        <v>2056.371406886843</v>
      </c>
    </row>
    <row r="96" spans="1:19" x14ac:dyDescent="0.4">
      <c r="B96" s="10">
        <v>93</v>
      </c>
      <c r="C96" s="9">
        <f t="shared" si="36"/>
        <v>46837</v>
      </c>
      <c r="D96" s="9">
        <f t="shared" si="24"/>
        <v>46868</v>
      </c>
      <c r="E96" s="10">
        <f t="shared" si="38"/>
        <v>31</v>
      </c>
      <c r="F96" s="11">
        <v>15000</v>
      </c>
      <c r="G96" s="11">
        <f t="shared" si="39"/>
        <v>7317.7951803064552</v>
      </c>
      <c r="H96" s="12">
        <f t="shared" si="40"/>
        <v>574407.57866921637</v>
      </c>
      <c r="I96" s="11">
        <f t="shared" si="25"/>
        <v>7682.2048196935793</v>
      </c>
      <c r="L96" s="10">
        <v>93</v>
      </c>
      <c r="M96" s="9">
        <f t="shared" si="37"/>
        <v>46837</v>
      </c>
      <c r="N96" s="9">
        <f t="shared" si="26"/>
        <v>46868</v>
      </c>
      <c r="O96" s="10">
        <f t="shared" si="41"/>
        <v>31</v>
      </c>
      <c r="P96" s="11">
        <v>13000</v>
      </c>
      <c r="Q96" s="11">
        <f t="shared" si="42"/>
        <v>11672.163991200479</v>
      </c>
      <c r="R96" s="12">
        <f t="shared" si="43"/>
        <v>916202.11973939254</v>
      </c>
      <c r="S96" s="11">
        <f t="shared" si="27"/>
        <v>1327.8360087994952</v>
      </c>
    </row>
    <row r="97" spans="1:19" x14ac:dyDescent="0.4">
      <c r="B97" s="10">
        <v>94</v>
      </c>
      <c r="C97" s="9">
        <f t="shared" si="36"/>
        <v>46868</v>
      </c>
      <c r="D97" s="9">
        <f t="shared" si="24"/>
        <v>46898</v>
      </c>
      <c r="E97" s="10">
        <f t="shared" si="38"/>
        <v>30</v>
      </c>
      <c r="F97" s="11">
        <v>15000</v>
      </c>
      <c r="G97" s="11">
        <f t="shared" si="39"/>
        <v>6987.0251570489108</v>
      </c>
      <c r="H97" s="12">
        <f t="shared" si="40"/>
        <v>566725.37384952279</v>
      </c>
      <c r="I97" s="11">
        <f t="shared" si="25"/>
        <v>8012.974842951051</v>
      </c>
      <c r="L97" s="10">
        <v>94</v>
      </c>
      <c r="M97" s="9">
        <f t="shared" si="37"/>
        <v>46868</v>
      </c>
      <c r="N97" s="9">
        <f t="shared" si="26"/>
        <v>46898</v>
      </c>
      <c r="O97" s="10">
        <f t="shared" si="41"/>
        <v>30</v>
      </c>
      <c r="P97" s="11">
        <v>13000</v>
      </c>
      <c r="Q97" s="11">
        <f t="shared" si="42"/>
        <v>11279.271991199092</v>
      </c>
      <c r="R97" s="12">
        <f t="shared" si="43"/>
        <v>914874.28373059304</v>
      </c>
      <c r="S97" s="11">
        <f t="shared" si="27"/>
        <v>1720.7280088008847</v>
      </c>
    </row>
    <row r="98" spans="1:19" x14ac:dyDescent="0.4">
      <c r="B98" s="10">
        <v>95</v>
      </c>
      <c r="C98" s="9">
        <f t="shared" si="36"/>
        <v>46898</v>
      </c>
      <c r="D98" s="9">
        <f t="shared" si="24"/>
        <v>46929</v>
      </c>
      <c r="E98" s="10">
        <f t="shared" si="38"/>
        <v>31</v>
      </c>
      <c r="F98" s="11">
        <v>15000</v>
      </c>
      <c r="G98" s="11">
        <f t="shared" si="39"/>
        <v>7117.8428914535843</v>
      </c>
      <c r="H98" s="12">
        <f t="shared" si="40"/>
        <v>558712.39900657174</v>
      </c>
      <c r="I98" s="11">
        <f t="shared" si="25"/>
        <v>7882.1571085464675</v>
      </c>
      <c r="L98" s="10">
        <v>95</v>
      </c>
      <c r="M98" s="9">
        <f t="shared" si="37"/>
        <v>46898</v>
      </c>
      <c r="N98" s="9">
        <f t="shared" si="26"/>
        <v>46929</v>
      </c>
      <c r="O98" s="10">
        <f t="shared" si="41"/>
        <v>31</v>
      </c>
      <c r="P98" s="11">
        <v>13000</v>
      </c>
      <c r="Q98" s="11">
        <f t="shared" si="42"/>
        <v>11633.326120839271</v>
      </c>
      <c r="R98" s="12">
        <f t="shared" si="43"/>
        <v>913153.55572179216</v>
      </c>
      <c r="S98" s="11">
        <f t="shared" si="27"/>
        <v>1366.6738791607786</v>
      </c>
    </row>
    <row r="99" spans="1:19" x14ac:dyDescent="0.4">
      <c r="A99">
        <v>8</v>
      </c>
      <c r="B99" s="10">
        <v>96</v>
      </c>
      <c r="C99" s="9">
        <f t="shared" si="36"/>
        <v>46929</v>
      </c>
      <c r="D99" s="9">
        <f t="shared" si="24"/>
        <v>46959</v>
      </c>
      <c r="E99" s="10">
        <f t="shared" si="38"/>
        <v>30</v>
      </c>
      <c r="F99" s="11">
        <v>15000</v>
      </c>
      <c r="G99" s="11">
        <f t="shared" si="39"/>
        <v>6791.0577768249696</v>
      </c>
      <c r="H99" s="12">
        <f t="shared" si="40"/>
        <v>550830.24189802527</v>
      </c>
      <c r="I99" s="11">
        <f t="shared" si="25"/>
        <v>8208.9422231750796</v>
      </c>
      <c r="K99">
        <v>8</v>
      </c>
      <c r="L99" s="10">
        <v>96</v>
      </c>
      <c r="M99" s="9">
        <f t="shared" si="37"/>
        <v>46929</v>
      </c>
      <c r="N99" s="9">
        <f t="shared" si="26"/>
        <v>46959</v>
      </c>
      <c r="O99" s="10">
        <f t="shared" si="41"/>
        <v>30</v>
      </c>
      <c r="P99" s="11">
        <v>13000</v>
      </c>
      <c r="Q99" s="11">
        <f t="shared" si="42"/>
        <v>11241.208132306412</v>
      </c>
      <c r="R99" s="12">
        <f t="shared" si="43"/>
        <v>911786.88184263138</v>
      </c>
      <c r="S99" s="11">
        <f t="shared" si="27"/>
        <v>1758.7918676935369</v>
      </c>
    </row>
    <row r="100" spans="1:19" x14ac:dyDescent="0.4">
      <c r="B100" s="10">
        <v>97</v>
      </c>
      <c r="C100" s="9">
        <f t="shared" si="36"/>
        <v>46959</v>
      </c>
      <c r="D100" s="9">
        <f t="shared" si="24"/>
        <v>46990</v>
      </c>
      <c r="E100" s="10">
        <f t="shared" si="38"/>
        <v>31</v>
      </c>
      <c r="F100" s="11">
        <v>15000</v>
      </c>
      <c r="G100" s="11">
        <f t="shared" si="39"/>
        <v>6912.8466944878182</v>
      </c>
      <c r="H100" s="12">
        <f t="shared" si="40"/>
        <v>542621.29967485019</v>
      </c>
      <c r="I100" s="11">
        <f t="shared" si="25"/>
        <v>8087.1533055121545</v>
      </c>
      <c r="L100" s="10">
        <v>97</v>
      </c>
      <c r="M100" s="9">
        <f t="shared" si="37"/>
        <v>46959</v>
      </c>
      <c r="N100" s="9">
        <f t="shared" si="26"/>
        <v>46990</v>
      </c>
      <c r="O100" s="10">
        <f t="shared" si="41"/>
        <v>31</v>
      </c>
      <c r="P100" s="11">
        <v>13000</v>
      </c>
      <c r="Q100" s="11">
        <f t="shared" si="42"/>
        <v>11593.508543516331</v>
      </c>
      <c r="R100" s="12">
        <f t="shared" si="43"/>
        <v>910028.08997493784</v>
      </c>
      <c r="S100" s="11">
        <f t="shared" si="27"/>
        <v>1406.4914564837236</v>
      </c>
    </row>
    <row r="101" spans="1:19" x14ac:dyDescent="0.4">
      <c r="B101" s="10">
        <v>98</v>
      </c>
      <c r="C101" s="9">
        <f t="shared" si="36"/>
        <v>46990</v>
      </c>
      <c r="D101" s="9">
        <f t="shared" si="24"/>
        <v>47021</v>
      </c>
      <c r="E101" s="10">
        <f t="shared" si="38"/>
        <v>31</v>
      </c>
      <c r="F101" s="11">
        <v>15000</v>
      </c>
      <c r="G101" s="11">
        <f t="shared" si="39"/>
        <v>6809.8185770340315</v>
      </c>
      <c r="H101" s="12">
        <f t="shared" si="40"/>
        <v>534534.14636933804</v>
      </c>
      <c r="I101" s="11">
        <f t="shared" si="25"/>
        <v>8190.1814229659503</v>
      </c>
      <c r="L101" s="10">
        <v>98</v>
      </c>
      <c r="M101" s="9">
        <f t="shared" si="37"/>
        <v>46990</v>
      </c>
      <c r="N101" s="9">
        <f t="shared" si="26"/>
        <v>47021</v>
      </c>
      <c r="O101" s="10">
        <f t="shared" si="41"/>
        <v>31</v>
      </c>
      <c r="P101" s="11">
        <v>13000</v>
      </c>
      <c r="Q101" s="11">
        <f t="shared" si="42"/>
        <v>11575.590227700854</v>
      </c>
      <c r="R101" s="12">
        <f t="shared" si="43"/>
        <v>908621.59851845412</v>
      </c>
      <c r="S101" s="11">
        <f t="shared" si="27"/>
        <v>1424.4097722991137</v>
      </c>
    </row>
    <row r="102" spans="1:19" x14ac:dyDescent="0.4">
      <c r="B102" s="10">
        <v>99</v>
      </c>
      <c r="C102" s="9">
        <f t="shared" si="36"/>
        <v>47021</v>
      </c>
      <c r="D102" s="9">
        <f t="shared" si="24"/>
        <v>47051</v>
      </c>
      <c r="E102" s="10">
        <f>IF(C102="","",D102-C102)</f>
        <v>30</v>
      </c>
      <c r="F102" s="11">
        <v>15000</v>
      </c>
      <c r="G102" s="11">
        <f>IF(H102="","",(H102*$H$2*E102)/$G$2)</f>
        <v>6489.17217057171</v>
      </c>
      <c r="H102" s="12">
        <f>IF(H101="","",H101-F101+G101)</f>
        <v>526343.96494637209</v>
      </c>
      <c r="I102" s="11">
        <f t="shared" si="25"/>
        <v>8510.8278294283082</v>
      </c>
      <c r="L102" s="10">
        <v>99</v>
      </c>
      <c r="M102" s="9">
        <f t="shared" si="37"/>
        <v>47021</v>
      </c>
      <c r="N102" s="9">
        <f t="shared" si="26"/>
        <v>47051</v>
      </c>
      <c r="O102" s="10">
        <f>IF(M102="","",N102-M102)</f>
        <v>30</v>
      </c>
      <c r="P102" s="11">
        <v>13000</v>
      </c>
      <c r="Q102" s="11">
        <f>IF(R102="","",(R102*$H$2*O102)/$G$2)</f>
        <v>11184.622874952596</v>
      </c>
      <c r="R102" s="12">
        <f>IF(R101="","",R101-P101+Q101)</f>
        <v>907197.18874615501</v>
      </c>
      <c r="S102" s="11">
        <f t="shared" si="27"/>
        <v>1815.3771250473801</v>
      </c>
    </row>
    <row r="103" spans="1:19" x14ac:dyDescent="0.4">
      <c r="B103" s="10">
        <v>100</v>
      </c>
      <c r="C103" s="9">
        <f t="shared" si="36"/>
        <v>47051</v>
      </c>
      <c r="D103" s="9">
        <f t="shared" si="24"/>
        <v>47082</v>
      </c>
      <c r="E103" s="10">
        <f t="shared" ref="E103" si="44">IF(C103="","",D103-C103)</f>
        <v>31</v>
      </c>
      <c r="F103" s="11">
        <v>15000</v>
      </c>
      <c r="G103" s="11">
        <f t="shared" ref="G103" si="45">IF(H103="","",(H103*$H$2*E103)/$G$2)</f>
        <v>6597.0522947775025</v>
      </c>
      <c r="H103" s="12">
        <f t="shared" ref="H103" si="46">IF(H102="","",H102-F102+G102)</f>
        <v>517833.13711694378</v>
      </c>
      <c r="I103" s="11">
        <f t="shared" si="25"/>
        <v>8402.9477052224684</v>
      </c>
      <c r="L103" s="10">
        <v>100</v>
      </c>
      <c r="M103" s="9">
        <f t="shared" si="37"/>
        <v>47051</v>
      </c>
      <c r="N103" s="9">
        <f t="shared" si="26"/>
        <v>47082</v>
      </c>
      <c r="O103" s="10">
        <f t="shared" ref="O103:O149" si="47">IF(M103="","",N103-M103)</f>
        <v>31</v>
      </c>
      <c r="P103" s="11">
        <v>13000</v>
      </c>
      <c r="Q103" s="11">
        <f t="shared" ref="Q103:Q149" si="48">IF(R103="","",(R103*$H$2*O103)/$G$2)</f>
        <v>11534.316230241508</v>
      </c>
      <c r="R103" s="12">
        <f t="shared" ref="R103:R149" si="49">IF(R102="","",R102-P102+Q102)</f>
        <v>905381.81162110763</v>
      </c>
      <c r="S103" s="11">
        <f t="shared" si="27"/>
        <v>1465.6837697584415</v>
      </c>
    </row>
    <row r="104" spans="1:19" x14ac:dyDescent="0.4">
      <c r="B104" s="10">
        <v>101</v>
      </c>
      <c r="C104" s="9">
        <f t="shared" si="36"/>
        <v>47082</v>
      </c>
      <c r="D104" s="9">
        <f t="shared" si="24"/>
        <v>47112</v>
      </c>
      <c r="E104" s="10">
        <f t="shared" ref="E104:E149" si="50">IF(C104="","",D104-C104)</f>
        <v>30</v>
      </c>
      <c r="F104" s="11">
        <v>15000</v>
      </c>
      <c r="G104" s="11">
        <f t="shared" ref="G104:G149" si="51">IF(H104="","",(H104*$H$2*E104)/$G$2)</f>
        <v>6280.646170829441</v>
      </c>
      <c r="H104" s="12">
        <f t="shared" ref="H104:H149" si="52">IF(H103="","",H103-F103+G103)</f>
        <v>509430.18941172131</v>
      </c>
      <c r="I104" s="11">
        <f t="shared" si="25"/>
        <v>8719.3538291705772</v>
      </c>
      <c r="L104" s="10">
        <v>101</v>
      </c>
      <c r="M104" s="9">
        <f t="shared" si="37"/>
        <v>47082</v>
      </c>
      <c r="N104" s="9">
        <f t="shared" si="26"/>
        <v>47112</v>
      </c>
      <c r="O104" s="10">
        <f t="shared" si="47"/>
        <v>30</v>
      </c>
      <c r="P104" s="11">
        <v>13000</v>
      </c>
      <c r="Q104" s="11">
        <f t="shared" si="48"/>
        <v>11144.171439263208</v>
      </c>
      <c r="R104" s="12">
        <f t="shared" si="49"/>
        <v>903916.12785134919</v>
      </c>
      <c r="S104" s="11">
        <f t="shared" si="27"/>
        <v>1855.8285607368452</v>
      </c>
    </row>
    <row r="105" spans="1:19" x14ac:dyDescent="0.4">
      <c r="B105" s="10">
        <v>102</v>
      </c>
      <c r="C105" s="9">
        <f t="shared" si="36"/>
        <v>47112</v>
      </c>
      <c r="D105" s="9">
        <f t="shared" si="24"/>
        <v>47143</v>
      </c>
      <c r="E105" s="10">
        <f t="shared" si="50"/>
        <v>31</v>
      </c>
      <c r="F105" s="11">
        <v>15000</v>
      </c>
      <c r="G105" s="11">
        <f t="shared" si="51"/>
        <v>6378.9188642708505</v>
      </c>
      <c r="H105" s="12">
        <f t="shared" si="52"/>
        <v>500710.83558255073</v>
      </c>
      <c r="I105" s="11">
        <f t="shared" si="25"/>
        <v>8621.0811357291532</v>
      </c>
      <c r="L105" s="10">
        <v>102</v>
      </c>
      <c r="M105" s="9">
        <f t="shared" si="37"/>
        <v>47112</v>
      </c>
      <c r="N105" s="9">
        <f t="shared" si="26"/>
        <v>47143</v>
      </c>
      <c r="O105" s="10">
        <f t="shared" si="47"/>
        <v>31</v>
      </c>
      <c r="P105" s="11">
        <v>13000</v>
      </c>
      <c r="Q105" s="11">
        <f t="shared" si="48"/>
        <v>11492.001073154375</v>
      </c>
      <c r="R105" s="12">
        <f t="shared" si="49"/>
        <v>902060.29929061234</v>
      </c>
      <c r="S105" s="11">
        <f t="shared" si="27"/>
        <v>1507.998926845612</v>
      </c>
    </row>
    <row r="106" spans="1:19" x14ac:dyDescent="0.4">
      <c r="B106" s="10">
        <v>103</v>
      </c>
      <c r="C106" s="9">
        <f t="shared" si="36"/>
        <v>47143</v>
      </c>
      <c r="D106" s="9">
        <f t="shared" si="24"/>
        <v>47174</v>
      </c>
      <c r="E106" s="10">
        <f t="shared" si="50"/>
        <v>31</v>
      </c>
      <c r="F106" s="11">
        <v>15000</v>
      </c>
      <c r="G106" s="11">
        <f t="shared" si="51"/>
        <v>6269.088652541699</v>
      </c>
      <c r="H106" s="12">
        <f t="shared" si="52"/>
        <v>492089.75444682158</v>
      </c>
      <c r="I106" s="11">
        <f t="shared" si="25"/>
        <v>8730.9113474583137</v>
      </c>
      <c r="L106" s="10">
        <v>103</v>
      </c>
      <c r="M106" s="9">
        <f t="shared" si="37"/>
        <v>47143</v>
      </c>
      <c r="N106" s="9">
        <f t="shared" si="26"/>
        <v>47174</v>
      </c>
      <c r="O106" s="10">
        <f t="shared" si="47"/>
        <v>31</v>
      </c>
      <c r="P106" s="11">
        <v>13000</v>
      </c>
      <c r="Q106" s="11">
        <f t="shared" si="48"/>
        <v>11472.789579976754</v>
      </c>
      <c r="R106" s="12">
        <f t="shared" si="49"/>
        <v>900552.30036376673</v>
      </c>
      <c r="S106" s="11">
        <f t="shared" si="27"/>
        <v>1527.2104200233007</v>
      </c>
    </row>
    <row r="107" spans="1:19" x14ac:dyDescent="0.4">
      <c r="B107" s="10">
        <v>104</v>
      </c>
      <c r="C107" s="9">
        <f t="shared" si="36"/>
        <v>47174</v>
      </c>
      <c r="D107" s="9">
        <f t="shared" si="24"/>
        <v>47202</v>
      </c>
      <c r="E107" s="10">
        <f t="shared" si="50"/>
        <v>28</v>
      </c>
      <c r="F107" s="11">
        <v>15000</v>
      </c>
      <c r="G107" s="11">
        <f t="shared" si="51"/>
        <v>5561.9373726502072</v>
      </c>
      <c r="H107" s="12">
        <f t="shared" si="52"/>
        <v>483358.84309936326</v>
      </c>
      <c r="I107" s="11">
        <f t="shared" si="25"/>
        <v>9438.0626273498056</v>
      </c>
      <c r="L107" s="10">
        <v>104</v>
      </c>
      <c r="M107" s="9">
        <f t="shared" si="37"/>
        <v>47174</v>
      </c>
      <c r="N107" s="9">
        <f t="shared" si="26"/>
        <v>47202</v>
      </c>
      <c r="O107" s="10">
        <f t="shared" si="47"/>
        <v>28</v>
      </c>
      <c r="P107" s="11">
        <v>13000</v>
      </c>
      <c r="Q107" s="11">
        <f t="shared" si="48"/>
        <v>10344.946240448555</v>
      </c>
      <c r="R107" s="12">
        <f t="shared" si="49"/>
        <v>899025.08994374343</v>
      </c>
      <c r="S107" s="11">
        <f t="shared" si="27"/>
        <v>2655.0537595514907</v>
      </c>
    </row>
    <row r="108" spans="1:19" x14ac:dyDescent="0.4">
      <c r="B108" s="10">
        <v>105</v>
      </c>
      <c r="C108" s="9">
        <f t="shared" si="36"/>
        <v>47202</v>
      </c>
      <c r="D108" s="9">
        <f t="shared" si="24"/>
        <v>47233</v>
      </c>
      <c r="E108" s="10">
        <f t="shared" si="50"/>
        <v>31</v>
      </c>
      <c r="F108" s="11">
        <v>15000</v>
      </c>
      <c r="G108" s="11">
        <f t="shared" si="51"/>
        <v>6037.6209019037333</v>
      </c>
      <c r="H108" s="12">
        <f t="shared" si="52"/>
        <v>473920.78047201346</v>
      </c>
      <c r="I108" s="11">
        <f t="shared" si="25"/>
        <v>8962.3790980962804</v>
      </c>
      <c r="L108" s="10">
        <v>105</v>
      </c>
      <c r="M108" s="9">
        <f t="shared" si="37"/>
        <v>47202</v>
      </c>
      <c r="N108" s="9">
        <f t="shared" si="26"/>
        <v>47233</v>
      </c>
      <c r="O108" s="10">
        <f t="shared" si="47"/>
        <v>31</v>
      </c>
      <c r="P108" s="11">
        <v>13000</v>
      </c>
      <c r="Q108" s="11">
        <f t="shared" si="48"/>
        <v>11419.508680154773</v>
      </c>
      <c r="R108" s="12">
        <f t="shared" si="49"/>
        <v>896370.03618419194</v>
      </c>
      <c r="S108" s="11">
        <f t="shared" si="27"/>
        <v>1580.4913198451977</v>
      </c>
    </row>
    <row r="109" spans="1:19" x14ac:dyDescent="0.4">
      <c r="B109" s="10">
        <v>106</v>
      </c>
      <c r="C109" s="9">
        <f t="shared" si="36"/>
        <v>47233</v>
      </c>
      <c r="D109" s="9">
        <f t="shared" si="24"/>
        <v>47263</v>
      </c>
      <c r="E109" s="10">
        <f t="shared" si="50"/>
        <v>30</v>
      </c>
      <c r="F109" s="11">
        <v>15000</v>
      </c>
      <c r="G109" s="11">
        <f t="shared" si="51"/>
        <v>5732.3638525551432</v>
      </c>
      <c r="H109" s="12">
        <f t="shared" si="52"/>
        <v>464958.40137391718</v>
      </c>
      <c r="I109" s="11">
        <f t="shared" si="25"/>
        <v>9267.6361474448349</v>
      </c>
      <c r="L109" s="10">
        <v>106</v>
      </c>
      <c r="M109" s="9">
        <f t="shared" si="37"/>
        <v>47233</v>
      </c>
      <c r="N109" s="9">
        <f t="shared" si="26"/>
        <v>47263</v>
      </c>
      <c r="O109" s="10">
        <f t="shared" si="47"/>
        <v>30</v>
      </c>
      <c r="P109" s="11">
        <v>13000</v>
      </c>
      <c r="Q109" s="11">
        <f t="shared" si="48"/>
        <v>11031.651922985098</v>
      </c>
      <c r="R109" s="12">
        <f t="shared" si="49"/>
        <v>894789.54486434674</v>
      </c>
      <c r="S109" s="11">
        <f t="shared" si="27"/>
        <v>1968.3480770149035</v>
      </c>
    </row>
    <row r="110" spans="1:19" x14ac:dyDescent="0.4">
      <c r="B110" s="10">
        <v>107</v>
      </c>
      <c r="C110" s="9">
        <f t="shared" si="36"/>
        <v>47263</v>
      </c>
      <c r="D110" s="9">
        <f t="shared" si="24"/>
        <v>47294</v>
      </c>
      <c r="E110" s="10">
        <f t="shared" si="50"/>
        <v>31</v>
      </c>
      <c r="F110" s="11">
        <v>15000</v>
      </c>
      <c r="G110" s="11">
        <f t="shared" si="51"/>
        <v>5805.3755022002642</v>
      </c>
      <c r="H110" s="12">
        <f t="shared" si="52"/>
        <v>455690.76522647234</v>
      </c>
      <c r="I110" s="11">
        <f t="shared" si="25"/>
        <v>9194.6244977997267</v>
      </c>
      <c r="L110" s="10">
        <v>107</v>
      </c>
      <c r="M110" s="9">
        <f t="shared" si="37"/>
        <v>47263</v>
      </c>
      <c r="N110" s="9">
        <f t="shared" si="26"/>
        <v>47294</v>
      </c>
      <c r="O110" s="10">
        <f t="shared" si="47"/>
        <v>31</v>
      </c>
      <c r="P110" s="11">
        <v>13000</v>
      </c>
      <c r="Q110" s="11">
        <f t="shared" si="48"/>
        <v>11374.297438523541</v>
      </c>
      <c r="R110" s="12">
        <f t="shared" si="49"/>
        <v>892821.19678733184</v>
      </c>
      <c r="S110" s="11">
        <f t="shared" si="27"/>
        <v>1625.7025614765007</v>
      </c>
    </row>
    <row r="111" spans="1:19" x14ac:dyDescent="0.4">
      <c r="A111">
        <v>9</v>
      </c>
      <c r="B111" s="10">
        <v>108</v>
      </c>
      <c r="C111" s="9">
        <f t="shared" si="36"/>
        <v>47294</v>
      </c>
      <c r="D111" s="9">
        <f t="shared" si="24"/>
        <v>47324</v>
      </c>
      <c r="E111" s="10">
        <f t="shared" si="50"/>
        <v>30</v>
      </c>
      <c r="F111" s="11">
        <v>15000</v>
      </c>
      <c r="G111" s="11">
        <f t="shared" si="51"/>
        <v>5504.7469404904841</v>
      </c>
      <c r="H111" s="12">
        <f t="shared" si="52"/>
        <v>446496.14072867262</v>
      </c>
      <c r="I111" s="11">
        <f t="shared" si="25"/>
        <v>9495.2530595095013</v>
      </c>
      <c r="K111">
        <v>9</v>
      </c>
      <c r="L111" s="10">
        <v>108</v>
      </c>
      <c r="M111" s="9">
        <f t="shared" si="37"/>
        <v>47294</v>
      </c>
      <c r="N111" s="9">
        <f t="shared" si="26"/>
        <v>47324</v>
      </c>
      <c r="O111" s="10">
        <f t="shared" si="47"/>
        <v>30</v>
      </c>
      <c r="P111" s="11">
        <v>13000</v>
      </c>
      <c r="Q111" s="11">
        <f t="shared" si="48"/>
        <v>10987.341709633831</v>
      </c>
      <c r="R111" s="12">
        <f t="shared" si="49"/>
        <v>891195.49422585533</v>
      </c>
      <c r="S111" s="11">
        <f t="shared" si="27"/>
        <v>2012.6582903661765</v>
      </c>
    </row>
    <row r="112" spans="1:19" x14ac:dyDescent="0.4">
      <c r="B112" s="10">
        <v>109</v>
      </c>
      <c r="C112" s="9">
        <f t="shared" si="36"/>
        <v>47324</v>
      </c>
      <c r="D112" s="9">
        <f t="shared" si="24"/>
        <v>47355</v>
      </c>
      <c r="E112" s="10">
        <f t="shared" si="50"/>
        <v>31</v>
      </c>
      <c r="F112" s="11">
        <v>15000</v>
      </c>
      <c r="G112" s="11">
        <f t="shared" si="51"/>
        <v>5567.2715826345429</v>
      </c>
      <c r="H112" s="12">
        <f t="shared" si="52"/>
        <v>437000.88766916312</v>
      </c>
      <c r="I112" s="11">
        <f t="shared" si="25"/>
        <v>9432.7284173654625</v>
      </c>
      <c r="L112" s="10">
        <v>109</v>
      </c>
      <c r="M112" s="9">
        <f t="shared" si="37"/>
        <v>47324</v>
      </c>
      <c r="N112" s="9">
        <f t="shared" si="26"/>
        <v>47355</v>
      </c>
      <c r="O112" s="10">
        <f t="shared" si="47"/>
        <v>31</v>
      </c>
      <c r="P112" s="11">
        <v>13000</v>
      </c>
      <c r="Q112" s="11">
        <f t="shared" si="48"/>
        <v>11327.945718082259</v>
      </c>
      <c r="R112" s="12">
        <f t="shared" si="49"/>
        <v>889182.83593548916</v>
      </c>
      <c r="S112" s="11">
        <f t="shared" si="27"/>
        <v>1672.0542819177499</v>
      </c>
    </row>
    <row r="113" spans="1:19" x14ac:dyDescent="0.4">
      <c r="B113" s="10">
        <v>110</v>
      </c>
      <c r="C113" s="9">
        <f t="shared" si="36"/>
        <v>47355</v>
      </c>
      <c r="D113" s="9">
        <f t="shared" si="24"/>
        <v>47386</v>
      </c>
      <c r="E113" s="10">
        <f t="shared" si="50"/>
        <v>31</v>
      </c>
      <c r="F113" s="11">
        <v>15000</v>
      </c>
      <c r="G113" s="11">
        <f t="shared" si="51"/>
        <v>5447.1012069064627</v>
      </c>
      <c r="H113" s="12">
        <f t="shared" si="52"/>
        <v>427568.15925179765</v>
      </c>
      <c r="I113" s="11">
        <f t="shared" si="25"/>
        <v>9552.8987930935109</v>
      </c>
      <c r="L113" s="10">
        <v>110</v>
      </c>
      <c r="M113" s="9">
        <f t="shared" si="37"/>
        <v>47355</v>
      </c>
      <c r="N113" s="9">
        <f t="shared" si="26"/>
        <v>47386</v>
      </c>
      <c r="O113" s="10">
        <f t="shared" si="47"/>
        <v>31</v>
      </c>
      <c r="P113" s="11">
        <v>13000</v>
      </c>
      <c r="Q113" s="11">
        <f t="shared" si="48"/>
        <v>11306.64420462769</v>
      </c>
      <c r="R113" s="12">
        <f t="shared" si="49"/>
        <v>887510.78165357141</v>
      </c>
      <c r="S113" s="11">
        <f t="shared" si="27"/>
        <v>1693.3557953722775</v>
      </c>
    </row>
    <row r="114" spans="1:19" x14ac:dyDescent="0.4">
      <c r="B114" s="10">
        <v>111</v>
      </c>
      <c r="C114" s="9">
        <f t="shared" si="36"/>
        <v>47386</v>
      </c>
      <c r="D114" s="9">
        <f t="shared" si="24"/>
        <v>47416</v>
      </c>
      <c r="E114" s="10">
        <f t="shared" si="50"/>
        <v>30</v>
      </c>
      <c r="F114" s="11">
        <v>15000</v>
      </c>
      <c r="G114" s="11">
        <f t="shared" si="51"/>
        <v>5153.6128001758043</v>
      </c>
      <c r="H114" s="12">
        <f t="shared" si="52"/>
        <v>418015.26045870414</v>
      </c>
      <c r="I114" s="11">
        <f t="shared" si="25"/>
        <v>9846.3871998242103</v>
      </c>
      <c r="L114" s="10">
        <v>111</v>
      </c>
      <c r="M114" s="9">
        <f t="shared" si="37"/>
        <v>47386</v>
      </c>
      <c r="N114" s="9">
        <f t="shared" si="26"/>
        <v>47416</v>
      </c>
      <c r="O114" s="10">
        <f t="shared" si="47"/>
        <v>30</v>
      </c>
      <c r="P114" s="11">
        <v>13000</v>
      </c>
      <c r="Q114" s="11">
        <f t="shared" si="48"/>
        <v>10921.03675715588</v>
      </c>
      <c r="R114" s="12">
        <f t="shared" si="49"/>
        <v>885817.42585819913</v>
      </c>
      <c r="S114" s="11">
        <f t="shared" si="27"/>
        <v>2078.9632428440964</v>
      </c>
    </row>
    <row r="115" spans="1:19" x14ac:dyDescent="0.4">
      <c r="B115" s="10">
        <v>112</v>
      </c>
      <c r="C115" s="9">
        <f t="shared" si="36"/>
        <v>47416</v>
      </c>
      <c r="D115" s="9">
        <f t="shared" si="24"/>
        <v>47447</v>
      </c>
      <c r="E115" s="10">
        <f t="shared" si="50"/>
        <v>31</v>
      </c>
      <c r="F115" s="11">
        <v>15000</v>
      </c>
      <c r="G115" s="11">
        <f t="shared" si="51"/>
        <v>5199.9596182295654</v>
      </c>
      <c r="H115" s="12">
        <f t="shared" si="52"/>
        <v>408168.87325887993</v>
      </c>
      <c r="I115" s="11">
        <f t="shared" si="25"/>
        <v>9800.0403817704064</v>
      </c>
      <c r="L115" s="10">
        <v>112</v>
      </c>
      <c r="M115" s="9">
        <f t="shared" si="37"/>
        <v>47416</v>
      </c>
      <c r="N115" s="9">
        <f t="shared" si="26"/>
        <v>47447</v>
      </c>
      <c r="O115" s="10">
        <f t="shared" si="47"/>
        <v>31</v>
      </c>
      <c r="P115" s="11">
        <v>13000</v>
      </c>
      <c r="Q115" s="11">
        <f t="shared" si="48"/>
        <v>11258.585893592879</v>
      </c>
      <c r="R115" s="12">
        <f t="shared" si="49"/>
        <v>883738.46261535503</v>
      </c>
      <c r="S115" s="11">
        <f t="shared" si="27"/>
        <v>1741.4141064070864</v>
      </c>
    </row>
    <row r="116" spans="1:19" x14ac:dyDescent="0.4">
      <c r="B116" s="10">
        <v>113</v>
      </c>
      <c r="C116" s="9">
        <f t="shared" si="36"/>
        <v>47447</v>
      </c>
      <c r="D116" s="9">
        <f t="shared" si="24"/>
        <v>47477</v>
      </c>
      <c r="E116" s="10">
        <f t="shared" si="50"/>
        <v>30</v>
      </c>
      <c r="F116" s="11">
        <v>15000</v>
      </c>
      <c r="G116" s="11">
        <f t="shared" si="51"/>
        <v>4911.3965697177891</v>
      </c>
      <c r="H116" s="12">
        <f t="shared" si="52"/>
        <v>398368.83287710953</v>
      </c>
      <c r="I116" s="11">
        <f t="shared" si="25"/>
        <v>10088.603430282208</v>
      </c>
      <c r="L116" s="10">
        <v>113</v>
      </c>
      <c r="M116" s="9">
        <f t="shared" si="37"/>
        <v>47447</v>
      </c>
      <c r="N116" s="9">
        <f t="shared" si="26"/>
        <v>47477</v>
      </c>
      <c r="O116" s="10">
        <f t="shared" si="47"/>
        <v>30</v>
      </c>
      <c r="P116" s="11">
        <v>13000</v>
      </c>
      <c r="Q116" s="11">
        <f t="shared" si="48"/>
        <v>10873.936214493879</v>
      </c>
      <c r="R116" s="12">
        <f t="shared" si="49"/>
        <v>881997.04850894795</v>
      </c>
      <c r="S116" s="11">
        <f t="shared" si="27"/>
        <v>2126.0637855061796</v>
      </c>
    </row>
    <row r="117" spans="1:19" x14ac:dyDescent="0.4">
      <c r="B117" s="10">
        <v>114</v>
      </c>
      <c r="C117" s="9">
        <f t="shared" si="36"/>
        <v>47477</v>
      </c>
      <c r="D117" s="9">
        <f t="shared" si="24"/>
        <v>47508</v>
      </c>
      <c r="E117" s="10">
        <f t="shared" si="50"/>
        <v>31</v>
      </c>
      <c r="F117" s="11">
        <v>15000</v>
      </c>
      <c r="G117" s="11">
        <f t="shared" si="51"/>
        <v>4946.583745007526</v>
      </c>
      <c r="H117" s="12">
        <f t="shared" si="52"/>
        <v>388280.22944682732</v>
      </c>
      <c r="I117" s="11">
        <f t="shared" si="25"/>
        <v>10053.41625499248</v>
      </c>
      <c r="L117" s="10">
        <v>114</v>
      </c>
      <c r="M117" s="9">
        <f t="shared" si="37"/>
        <v>47477</v>
      </c>
      <c r="N117" s="9">
        <f t="shared" si="26"/>
        <v>47508</v>
      </c>
      <c r="O117" s="10">
        <f t="shared" si="47"/>
        <v>31</v>
      </c>
      <c r="P117" s="11">
        <v>13000</v>
      </c>
      <c r="Q117" s="11">
        <f t="shared" si="48"/>
        <v>11209.315284832886</v>
      </c>
      <c r="R117" s="12">
        <f t="shared" si="49"/>
        <v>879870.98472344177</v>
      </c>
      <c r="S117" s="11">
        <f t="shared" si="27"/>
        <v>1790.6847151671536</v>
      </c>
    </row>
    <row r="118" spans="1:19" x14ac:dyDescent="0.4">
      <c r="B118" s="10">
        <v>115</v>
      </c>
      <c r="C118" s="9">
        <f t="shared" si="36"/>
        <v>47508</v>
      </c>
      <c r="D118" s="9">
        <f t="shared" si="24"/>
        <v>47539</v>
      </c>
      <c r="E118" s="10">
        <f t="shared" si="50"/>
        <v>31</v>
      </c>
      <c r="F118" s="11">
        <v>15000</v>
      </c>
      <c r="G118" s="11">
        <f t="shared" si="51"/>
        <v>4818.505976279539</v>
      </c>
      <c r="H118" s="12">
        <f t="shared" si="52"/>
        <v>378226.81319183484</v>
      </c>
      <c r="I118" s="11">
        <f t="shared" si="25"/>
        <v>10181.494023720443</v>
      </c>
      <c r="L118" s="10">
        <v>115</v>
      </c>
      <c r="M118" s="9">
        <f t="shared" si="37"/>
        <v>47508</v>
      </c>
      <c r="N118" s="9">
        <f t="shared" si="26"/>
        <v>47539</v>
      </c>
      <c r="O118" s="10">
        <f t="shared" si="47"/>
        <v>31</v>
      </c>
      <c r="P118" s="11">
        <v>13000</v>
      </c>
      <c r="Q118" s="11">
        <f t="shared" si="48"/>
        <v>11186.502452160208</v>
      </c>
      <c r="R118" s="12">
        <f t="shared" si="49"/>
        <v>878080.30000827461</v>
      </c>
      <c r="S118" s="11">
        <f t="shared" si="27"/>
        <v>1813.4975478397682</v>
      </c>
    </row>
    <row r="119" spans="1:19" x14ac:dyDescent="0.4">
      <c r="B119" s="10">
        <v>116</v>
      </c>
      <c r="C119" s="9">
        <f t="shared" si="36"/>
        <v>47539</v>
      </c>
      <c r="D119" s="9">
        <f t="shared" si="24"/>
        <v>47567</v>
      </c>
      <c r="E119" s="10">
        <f t="shared" si="50"/>
        <v>28</v>
      </c>
      <c r="F119" s="11">
        <v>15000</v>
      </c>
      <c r="G119" s="11">
        <f t="shared" si="51"/>
        <v>4235.0420287837815</v>
      </c>
      <c r="H119" s="12">
        <f t="shared" si="52"/>
        <v>368045.31916811439</v>
      </c>
      <c r="I119" s="11">
        <f t="shared" si="25"/>
        <v>10764.957971216238</v>
      </c>
      <c r="L119" s="10">
        <v>116</v>
      </c>
      <c r="M119" s="9">
        <f t="shared" si="37"/>
        <v>47539</v>
      </c>
      <c r="N119" s="9">
        <f t="shared" si="26"/>
        <v>47567</v>
      </c>
      <c r="O119" s="10">
        <f t="shared" si="47"/>
        <v>28</v>
      </c>
      <c r="P119" s="11">
        <v>13000</v>
      </c>
      <c r="Q119" s="11">
        <f t="shared" si="48"/>
        <v>10083.070055709113</v>
      </c>
      <c r="R119" s="12">
        <f t="shared" si="49"/>
        <v>876266.80246043485</v>
      </c>
      <c r="S119" s="11">
        <f t="shared" si="27"/>
        <v>2916.9299442908959</v>
      </c>
    </row>
    <row r="120" spans="1:19" x14ac:dyDescent="0.4">
      <c r="B120" s="10">
        <v>117</v>
      </c>
      <c r="C120" s="9">
        <f t="shared" si="36"/>
        <v>47567</v>
      </c>
      <c r="D120" s="9">
        <f t="shared" si="24"/>
        <v>47598</v>
      </c>
      <c r="E120" s="10">
        <f t="shared" si="50"/>
        <v>31</v>
      </c>
      <c r="F120" s="11">
        <v>15000</v>
      </c>
      <c r="G120" s="11">
        <f t="shared" si="51"/>
        <v>4551.6539166180173</v>
      </c>
      <c r="H120" s="12">
        <f t="shared" si="52"/>
        <v>357280.36119689816</v>
      </c>
      <c r="I120" s="11">
        <f t="shared" si="25"/>
        <v>10448.34608338197</v>
      </c>
      <c r="L120" s="10">
        <v>117</v>
      </c>
      <c r="M120" s="9">
        <f t="shared" si="37"/>
        <v>47567</v>
      </c>
      <c r="N120" s="9">
        <f t="shared" si="26"/>
        <v>47598</v>
      </c>
      <c r="O120" s="10">
        <f t="shared" si="47"/>
        <v>31</v>
      </c>
      <c r="P120" s="11">
        <v>13000</v>
      </c>
      <c r="Q120" s="11">
        <f t="shared" si="48"/>
        <v>11126.238101917997</v>
      </c>
      <c r="R120" s="12">
        <f t="shared" si="49"/>
        <v>873349.87251614395</v>
      </c>
      <c r="S120" s="11">
        <f t="shared" si="27"/>
        <v>1873.7618980819825</v>
      </c>
    </row>
    <row r="121" spans="1:19" x14ac:dyDescent="0.4">
      <c r="B121" s="10">
        <v>118</v>
      </c>
      <c r="C121" s="9">
        <f t="shared" si="36"/>
        <v>47598</v>
      </c>
      <c r="D121" s="9">
        <f t="shared" si="24"/>
        <v>47628</v>
      </c>
      <c r="E121" s="10">
        <f t="shared" si="50"/>
        <v>30</v>
      </c>
      <c r="F121" s="11">
        <v>15000</v>
      </c>
      <c r="G121" s="11">
        <f t="shared" si="51"/>
        <v>4276.0111452351312</v>
      </c>
      <c r="H121" s="12">
        <f t="shared" si="52"/>
        <v>346832.01511351619</v>
      </c>
      <c r="I121" s="11">
        <f t="shared" si="25"/>
        <v>10723.988854764844</v>
      </c>
      <c r="L121" s="10">
        <v>118</v>
      </c>
      <c r="M121" s="9">
        <f t="shared" si="37"/>
        <v>47598</v>
      </c>
      <c r="N121" s="9">
        <f t="shared" si="26"/>
        <v>47628</v>
      </c>
      <c r="O121" s="10">
        <f t="shared" si="47"/>
        <v>30</v>
      </c>
      <c r="P121" s="11">
        <v>13000</v>
      </c>
      <c r="Q121" s="11">
        <f t="shared" si="48"/>
        <v>10744.226021318571</v>
      </c>
      <c r="R121" s="12">
        <f t="shared" si="49"/>
        <v>871476.11061806197</v>
      </c>
      <c r="S121" s="11">
        <f t="shared" si="27"/>
        <v>2255.77397868142</v>
      </c>
    </row>
    <row r="122" spans="1:19" x14ac:dyDescent="0.4">
      <c r="B122" s="10">
        <v>119</v>
      </c>
      <c r="C122" s="9">
        <f t="shared" si="36"/>
        <v>47628</v>
      </c>
      <c r="D122" s="9">
        <f t="shared" si="24"/>
        <v>47659</v>
      </c>
      <c r="E122" s="10">
        <f t="shared" si="50"/>
        <v>31</v>
      </c>
      <c r="F122" s="11">
        <v>15000</v>
      </c>
      <c r="G122" s="11">
        <f t="shared" si="51"/>
        <v>4281.9241701457358</v>
      </c>
      <c r="H122" s="12">
        <f t="shared" si="52"/>
        <v>336108.02625875134</v>
      </c>
      <c r="I122" s="11">
        <f t="shared" si="25"/>
        <v>10718.075829854293</v>
      </c>
      <c r="L122" s="10">
        <v>119</v>
      </c>
      <c r="M122" s="9">
        <f t="shared" si="37"/>
        <v>47628</v>
      </c>
      <c r="N122" s="9">
        <f t="shared" si="26"/>
        <v>47659</v>
      </c>
      <c r="O122" s="10">
        <f t="shared" si="47"/>
        <v>31</v>
      </c>
      <c r="P122" s="11">
        <v>13000</v>
      </c>
      <c r="Q122" s="11">
        <f t="shared" si="48"/>
        <v>11073.628946227724</v>
      </c>
      <c r="R122" s="12">
        <f t="shared" si="49"/>
        <v>869220.33663938055</v>
      </c>
      <c r="S122" s="11">
        <f t="shared" si="27"/>
        <v>1926.37105377228</v>
      </c>
    </row>
    <row r="123" spans="1:19" x14ac:dyDescent="0.4">
      <c r="A123">
        <v>10</v>
      </c>
      <c r="B123" s="10">
        <v>120</v>
      </c>
      <c r="C123" s="9">
        <f t="shared" si="36"/>
        <v>47659</v>
      </c>
      <c r="D123" s="9">
        <f t="shared" si="24"/>
        <v>47689</v>
      </c>
      <c r="E123" s="10">
        <f t="shared" si="50"/>
        <v>30</v>
      </c>
      <c r="F123" s="11">
        <v>15000</v>
      </c>
      <c r="G123" s="11">
        <f t="shared" si="51"/>
        <v>4011.6569230959908</v>
      </c>
      <c r="H123" s="12">
        <f t="shared" si="52"/>
        <v>325389.95042889705</v>
      </c>
      <c r="I123" s="11">
        <f t="shared" si="25"/>
        <v>10988.343076904013</v>
      </c>
      <c r="K123">
        <v>10</v>
      </c>
      <c r="L123" s="10">
        <v>120</v>
      </c>
      <c r="M123" s="9">
        <f t="shared" si="37"/>
        <v>47659</v>
      </c>
      <c r="N123" s="9">
        <f t="shared" si="26"/>
        <v>47689</v>
      </c>
      <c r="O123" s="10">
        <f t="shared" si="47"/>
        <v>30</v>
      </c>
      <c r="P123" s="11">
        <v>13000</v>
      </c>
      <c r="Q123" s="11">
        <f t="shared" si="48"/>
        <v>10692.665329137635</v>
      </c>
      <c r="R123" s="12">
        <f t="shared" si="49"/>
        <v>867293.96558560827</v>
      </c>
      <c r="S123" s="11">
        <f t="shared" si="27"/>
        <v>2307.3346708624158</v>
      </c>
    </row>
    <row r="124" spans="1:19" x14ac:dyDescent="0.4">
      <c r="B124" s="10">
        <v>121</v>
      </c>
      <c r="C124" s="9">
        <f t="shared" si="36"/>
        <v>47689</v>
      </c>
      <c r="D124" s="9">
        <f t="shared" si="24"/>
        <v>47720</v>
      </c>
      <c r="E124" s="10">
        <f t="shared" si="50"/>
        <v>31</v>
      </c>
      <c r="F124" s="11">
        <v>15000</v>
      </c>
      <c r="G124" s="11">
        <f t="shared" si="51"/>
        <v>4005.3903402377196</v>
      </c>
      <c r="H124" s="12">
        <f t="shared" si="52"/>
        <v>314401.60735199304</v>
      </c>
      <c r="I124" s="11">
        <f t="shared" si="25"/>
        <v>10994.609659762296</v>
      </c>
      <c r="L124" s="10">
        <v>121</v>
      </c>
      <c r="M124" s="9">
        <f t="shared" si="37"/>
        <v>47689</v>
      </c>
      <c r="N124" s="9">
        <f t="shared" si="26"/>
        <v>47720</v>
      </c>
      <c r="O124" s="10">
        <f t="shared" si="47"/>
        <v>31</v>
      </c>
      <c r="P124" s="11">
        <v>13000</v>
      </c>
      <c r="Q124" s="11">
        <f t="shared" si="48"/>
        <v>11019.692695215255</v>
      </c>
      <c r="R124" s="12">
        <f t="shared" si="49"/>
        <v>864986.63091474585</v>
      </c>
      <c r="S124" s="11">
        <f t="shared" si="27"/>
        <v>1980.307304784772</v>
      </c>
    </row>
    <row r="125" spans="1:19" x14ac:dyDescent="0.4">
      <c r="B125" s="10">
        <v>122</v>
      </c>
      <c r="C125" s="9">
        <f t="shared" si="36"/>
        <v>47720</v>
      </c>
      <c r="D125" s="9">
        <f t="shared" si="24"/>
        <v>47751</v>
      </c>
      <c r="E125" s="10">
        <f t="shared" si="50"/>
        <v>31</v>
      </c>
      <c r="F125" s="11">
        <v>15000</v>
      </c>
      <c r="G125" s="11">
        <f t="shared" si="51"/>
        <v>3865.3220253941722</v>
      </c>
      <c r="H125" s="12">
        <f t="shared" si="52"/>
        <v>303406.99769223074</v>
      </c>
      <c r="I125" s="11">
        <f t="shared" si="25"/>
        <v>11134.677974605816</v>
      </c>
      <c r="L125" s="10">
        <v>122</v>
      </c>
      <c r="M125" s="9">
        <f t="shared" si="37"/>
        <v>47720</v>
      </c>
      <c r="N125" s="9">
        <f t="shared" si="26"/>
        <v>47751</v>
      </c>
      <c r="O125" s="10">
        <f t="shared" si="47"/>
        <v>31</v>
      </c>
      <c r="P125" s="11">
        <v>13000</v>
      </c>
      <c r="Q125" s="11">
        <f t="shared" si="48"/>
        <v>10994.464122702244</v>
      </c>
      <c r="R125" s="12">
        <f t="shared" si="49"/>
        <v>863006.32360996108</v>
      </c>
      <c r="S125" s="11">
        <f t="shared" si="27"/>
        <v>2005.5358772977488</v>
      </c>
    </row>
    <row r="126" spans="1:19" x14ac:dyDescent="0.4">
      <c r="B126" s="10">
        <v>123</v>
      </c>
      <c r="C126" s="9">
        <f t="shared" si="36"/>
        <v>47751</v>
      </c>
      <c r="D126" s="9">
        <f t="shared" si="24"/>
        <v>47781</v>
      </c>
      <c r="E126" s="10">
        <f t="shared" si="50"/>
        <v>30</v>
      </c>
      <c r="F126" s="11">
        <v>15000</v>
      </c>
      <c r="G126" s="11">
        <f t="shared" si="51"/>
        <v>3603.3573663816774</v>
      </c>
      <c r="H126" s="12">
        <f t="shared" si="52"/>
        <v>292272.31971762492</v>
      </c>
      <c r="I126" s="11">
        <f t="shared" si="25"/>
        <v>11396.642633618321</v>
      </c>
      <c r="L126" s="10">
        <v>123</v>
      </c>
      <c r="M126" s="9">
        <f t="shared" si="37"/>
        <v>47751</v>
      </c>
      <c r="N126" s="9">
        <f t="shared" si="26"/>
        <v>47781</v>
      </c>
      <c r="O126" s="10">
        <f t="shared" si="47"/>
        <v>30</v>
      </c>
      <c r="P126" s="11">
        <v>13000</v>
      </c>
      <c r="Q126" s="11">
        <f t="shared" si="48"/>
        <v>10615.078204923246</v>
      </c>
      <c r="R126" s="12">
        <f t="shared" si="49"/>
        <v>861000.78773266333</v>
      </c>
      <c r="S126" s="11">
        <f t="shared" si="27"/>
        <v>2384.921795076807</v>
      </c>
    </row>
    <row r="127" spans="1:19" x14ac:dyDescent="0.4">
      <c r="B127" s="10">
        <v>124</v>
      </c>
      <c r="C127" s="9">
        <f t="shared" si="36"/>
        <v>47781</v>
      </c>
      <c r="D127" s="9">
        <f t="shared" si="24"/>
        <v>47812</v>
      </c>
      <c r="E127" s="10">
        <f t="shared" si="50"/>
        <v>31</v>
      </c>
      <c r="F127" s="11">
        <v>15000</v>
      </c>
      <c r="G127" s="11">
        <f t="shared" si="51"/>
        <v>3578.2791738099468</v>
      </c>
      <c r="H127" s="12">
        <f t="shared" si="52"/>
        <v>280875.6770840066</v>
      </c>
      <c r="I127" s="11">
        <f t="shared" si="25"/>
        <v>11421.720826190081</v>
      </c>
      <c r="L127" s="10">
        <v>124</v>
      </c>
      <c r="M127" s="9">
        <f t="shared" si="37"/>
        <v>47781</v>
      </c>
      <c r="N127" s="9">
        <f t="shared" si="26"/>
        <v>47812</v>
      </c>
      <c r="O127" s="10">
        <f t="shared" si="47"/>
        <v>31</v>
      </c>
      <c r="P127" s="11">
        <v>13000</v>
      </c>
      <c r="Q127" s="11">
        <f t="shared" si="48"/>
        <v>10938.530894821306</v>
      </c>
      <c r="R127" s="12">
        <f t="shared" si="49"/>
        <v>858615.86593758652</v>
      </c>
      <c r="S127" s="11">
        <f t="shared" si="27"/>
        <v>2061.4691051787231</v>
      </c>
    </row>
    <row r="128" spans="1:19" x14ac:dyDescent="0.4">
      <c r="B128" s="10">
        <v>125</v>
      </c>
      <c r="C128" s="9">
        <f t="shared" si="36"/>
        <v>47812</v>
      </c>
      <c r="D128" s="9">
        <f t="shared" si="24"/>
        <v>47842</v>
      </c>
      <c r="E128" s="10">
        <f t="shared" si="50"/>
        <v>30</v>
      </c>
      <c r="F128" s="11">
        <v>15000</v>
      </c>
      <c r="G128" s="11">
        <f t="shared" si="51"/>
        <v>3322.0350771511626</v>
      </c>
      <c r="H128" s="12">
        <f t="shared" si="52"/>
        <v>269453.95625781652</v>
      </c>
      <c r="I128" s="11">
        <f t="shared" si="25"/>
        <v>11677.964922848827</v>
      </c>
      <c r="L128" s="10">
        <v>125</v>
      </c>
      <c r="M128" s="9">
        <f t="shared" si="37"/>
        <v>47812</v>
      </c>
      <c r="N128" s="9">
        <f t="shared" si="26"/>
        <v>47842</v>
      </c>
      <c r="O128" s="10">
        <f t="shared" si="47"/>
        <v>30</v>
      </c>
      <c r="P128" s="11">
        <v>13000</v>
      </c>
      <c r="Q128" s="11">
        <f t="shared" si="48"/>
        <v>10560.25968697489</v>
      </c>
      <c r="R128" s="12">
        <f t="shared" si="49"/>
        <v>856554.3968324078</v>
      </c>
      <c r="S128" s="11">
        <f t="shared" si="27"/>
        <v>2439.740313025075</v>
      </c>
    </row>
    <row r="129" spans="1:19" x14ac:dyDescent="0.4">
      <c r="B129" s="10">
        <v>126</v>
      </c>
      <c r="C129" s="9">
        <f t="shared" si="36"/>
        <v>47842</v>
      </c>
      <c r="D129" s="9">
        <f t="shared" si="24"/>
        <v>47873</v>
      </c>
      <c r="E129" s="10">
        <f t="shared" si="50"/>
        <v>31</v>
      </c>
      <c r="F129" s="11">
        <v>15000</v>
      </c>
      <c r="G129" s="11">
        <f t="shared" si="51"/>
        <v>3283.9955060482184</v>
      </c>
      <c r="H129" s="12">
        <f t="shared" si="52"/>
        <v>257775.99133496769</v>
      </c>
      <c r="I129" s="11">
        <f t="shared" si="25"/>
        <v>11716.004493951768</v>
      </c>
      <c r="L129" s="10">
        <v>126</v>
      </c>
      <c r="M129" s="9">
        <f t="shared" si="37"/>
        <v>47842</v>
      </c>
      <c r="N129" s="9">
        <f t="shared" si="26"/>
        <v>47873</v>
      </c>
      <c r="O129" s="10">
        <f t="shared" si="47"/>
        <v>31</v>
      </c>
      <c r="P129" s="11">
        <v>13000</v>
      </c>
      <c r="Q129" s="11">
        <f t="shared" si="48"/>
        <v>10881.186720041449</v>
      </c>
      <c r="R129" s="12">
        <f t="shared" si="49"/>
        <v>854114.65651938273</v>
      </c>
      <c r="S129" s="11">
        <f t="shared" si="27"/>
        <v>2118.8132799585583</v>
      </c>
    </row>
    <row r="130" spans="1:19" x14ac:dyDescent="0.4">
      <c r="B130" s="10">
        <v>127</v>
      </c>
      <c r="C130" s="9">
        <f t="shared" si="36"/>
        <v>47873</v>
      </c>
      <c r="D130" s="9">
        <f t="shared" si="24"/>
        <v>47904</v>
      </c>
      <c r="E130" s="10">
        <f t="shared" si="50"/>
        <v>31</v>
      </c>
      <c r="F130" s="11">
        <v>15000</v>
      </c>
      <c r="G130" s="11">
        <f t="shared" si="51"/>
        <v>3134.7368186595181</v>
      </c>
      <c r="H130" s="12">
        <f t="shared" si="52"/>
        <v>246059.98684101593</v>
      </c>
      <c r="I130" s="11">
        <f t="shared" si="25"/>
        <v>11865.263181340473</v>
      </c>
      <c r="L130" s="10">
        <v>127</v>
      </c>
      <c r="M130" s="9">
        <f t="shared" si="37"/>
        <v>47873</v>
      </c>
      <c r="N130" s="9">
        <f t="shared" si="26"/>
        <v>47904</v>
      </c>
      <c r="O130" s="10">
        <f t="shared" si="47"/>
        <v>31</v>
      </c>
      <c r="P130" s="11">
        <v>13000</v>
      </c>
      <c r="Q130" s="11">
        <f t="shared" si="48"/>
        <v>10854.193619351567</v>
      </c>
      <c r="R130" s="12">
        <f t="shared" si="49"/>
        <v>851995.84323942417</v>
      </c>
      <c r="S130" s="11">
        <f t="shared" si="27"/>
        <v>2145.8063806483988</v>
      </c>
    </row>
    <row r="131" spans="1:19" x14ac:dyDescent="0.4">
      <c r="B131" s="10">
        <v>128</v>
      </c>
      <c r="C131" s="9">
        <f t="shared" si="36"/>
        <v>47904</v>
      </c>
      <c r="D131" s="9">
        <f t="shared" si="24"/>
        <v>47932</v>
      </c>
      <c r="E131" s="10">
        <f t="shared" si="50"/>
        <v>28</v>
      </c>
      <c r="F131" s="11">
        <v>15000</v>
      </c>
      <c r="G131" s="11">
        <f t="shared" si="51"/>
        <v>2694.8433955359915</v>
      </c>
      <c r="H131" s="12">
        <f t="shared" si="52"/>
        <v>234194.72365967545</v>
      </c>
      <c r="I131" s="11">
        <f t="shared" si="25"/>
        <v>12305.15660446402</v>
      </c>
      <c r="L131" s="10">
        <v>128</v>
      </c>
      <c r="M131" s="9">
        <f t="shared" si="37"/>
        <v>47904</v>
      </c>
      <c r="N131" s="9">
        <f t="shared" si="26"/>
        <v>47932</v>
      </c>
      <c r="O131" s="10">
        <f t="shared" si="47"/>
        <v>28</v>
      </c>
      <c r="P131" s="11">
        <v>13000</v>
      </c>
      <c r="Q131" s="11">
        <f t="shared" si="48"/>
        <v>9779.0963145393362</v>
      </c>
      <c r="R131" s="12">
        <f t="shared" si="49"/>
        <v>849850.03685877577</v>
      </c>
      <c r="S131" s="11">
        <f t="shared" si="27"/>
        <v>3220.903685460682</v>
      </c>
    </row>
    <row r="132" spans="1:19" x14ac:dyDescent="0.4">
      <c r="B132" s="10">
        <v>129</v>
      </c>
      <c r="C132" s="9">
        <f t="shared" si="36"/>
        <v>47932</v>
      </c>
      <c r="D132" s="9">
        <f t="shared" si="24"/>
        <v>47963</v>
      </c>
      <c r="E132" s="10">
        <f t="shared" si="50"/>
        <v>31</v>
      </c>
      <c r="F132" s="11">
        <v>15000</v>
      </c>
      <c r="G132" s="11">
        <f t="shared" si="51"/>
        <v>2826.8122926211863</v>
      </c>
      <c r="H132" s="12">
        <f t="shared" si="52"/>
        <v>221889.56705521143</v>
      </c>
      <c r="I132" s="11">
        <f t="shared" si="25"/>
        <v>12173.18770737882</v>
      </c>
      <c r="L132" s="10">
        <v>129</v>
      </c>
      <c r="M132" s="9">
        <f t="shared" si="37"/>
        <v>47932</v>
      </c>
      <c r="N132" s="9">
        <f t="shared" si="26"/>
        <v>47963</v>
      </c>
      <c r="O132" s="10">
        <f t="shared" si="47"/>
        <v>31</v>
      </c>
      <c r="P132" s="11">
        <v>13000</v>
      </c>
      <c r="Q132" s="11">
        <f t="shared" si="48"/>
        <v>10785.823203440863</v>
      </c>
      <c r="R132" s="12">
        <f t="shared" si="49"/>
        <v>846629.13317331509</v>
      </c>
      <c r="S132" s="11">
        <f t="shared" si="27"/>
        <v>2214.176796559128</v>
      </c>
    </row>
    <row r="133" spans="1:19" x14ac:dyDescent="0.4">
      <c r="B133" s="10">
        <v>130</v>
      </c>
      <c r="C133" s="9">
        <f t="shared" si="36"/>
        <v>47963</v>
      </c>
      <c r="D133" s="9">
        <f t="shared" ref="D133:D149" si="53">DATE(YEAR(C133),MONTH(C133)+1,DAY(C133))</f>
        <v>47993</v>
      </c>
      <c r="E133" s="10">
        <f t="shared" si="50"/>
        <v>30</v>
      </c>
      <c r="F133" s="11">
        <v>15000</v>
      </c>
      <c r="G133" s="11">
        <f t="shared" si="51"/>
        <v>2585.5444029184841</v>
      </c>
      <c r="H133" s="12">
        <f t="shared" si="52"/>
        <v>209716.37934783261</v>
      </c>
      <c r="I133" s="11">
        <f t="shared" ref="I133:I151" si="54">IF(H133="","",H133-H134)</f>
        <v>12414.455597081513</v>
      </c>
      <c r="L133" s="10">
        <v>130</v>
      </c>
      <c r="M133" s="9">
        <f t="shared" si="37"/>
        <v>47963</v>
      </c>
      <c r="N133" s="9">
        <f t="shared" ref="N133:N196" si="55">DATE(YEAR(M133),MONTH(M133)+1,DAY(M133))</f>
        <v>47993</v>
      </c>
      <c r="O133" s="10">
        <f t="shared" si="47"/>
        <v>30</v>
      </c>
      <c r="P133" s="11">
        <v>13000</v>
      </c>
      <c r="Q133" s="11">
        <f t="shared" si="48"/>
        <v>10410.595352590142</v>
      </c>
      <c r="R133" s="12">
        <f t="shared" si="49"/>
        <v>844414.95637675596</v>
      </c>
      <c r="S133" s="11">
        <f t="shared" ref="S133:S196" si="56">IF(R133="","",R133-R134)</f>
        <v>2589.4046474097995</v>
      </c>
    </row>
    <row r="134" spans="1:19" x14ac:dyDescent="0.4">
      <c r="B134" s="10">
        <v>131</v>
      </c>
      <c r="C134" s="9">
        <f t="shared" si="36"/>
        <v>47993</v>
      </c>
      <c r="D134" s="9">
        <f t="shared" si="53"/>
        <v>48024</v>
      </c>
      <c r="E134" s="10">
        <f t="shared" si="50"/>
        <v>31</v>
      </c>
      <c r="F134" s="11">
        <v>15000</v>
      </c>
      <c r="G134" s="11">
        <f t="shared" si="51"/>
        <v>2513.5724532629933</v>
      </c>
      <c r="H134" s="12">
        <f t="shared" si="52"/>
        <v>197301.9237507511</v>
      </c>
      <c r="I134" s="11">
        <f t="shared" si="54"/>
        <v>12486.427546737017</v>
      </c>
      <c r="L134" s="10">
        <v>131</v>
      </c>
      <c r="M134" s="9">
        <f t="shared" si="37"/>
        <v>47993</v>
      </c>
      <c r="N134" s="9">
        <f t="shared" si="55"/>
        <v>48024</v>
      </c>
      <c r="O134" s="10">
        <f t="shared" si="47"/>
        <v>31</v>
      </c>
      <c r="P134" s="11">
        <v>13000</v>
      </c>
      <c r="Q134" s="11">
        <f t="shared" si="48"/>
        <v>10724.62689189441</v>
      </c>
      <c r="R134" s="12">
        <f t="shared" si="49"/>
        <v>841825.55172934616</v>
      </c>
      <c r="S134" s="11">
        <f t="shared" si="56"/>
        <v>2275.3731081056176</v>
      </c>
    </row>
    <row r="135" spans="1:19" x14ac:dyDescent="0.4">
      <c r="A135">
        <v>11</v>
      </c>
      <c r="B135" s="10">
        <v>132</v>
      </c>
      <c r="C135" s="9">
        <f t="shared" si="36"/>
        <v>48024</v>
      </c>
      <c r="D135" s="9">
        <f t="shared" si="53"/>
        <v>48054</v>
      </c>
      <c r="E135" s="10">
        <f t="shared" si="50"/>
        <v>30</v>
      </c>
      <c r="F135" s="11">
        <v>15000</v>
      </c>
      <c r="G135" s="11">
        <f t="shared" si="51"/>
        <v>2278.5472134741458</v>
      </c>
      <c r="H135" s="12">
        <f t="shared" si="52"/>
        <v>184815.49620401408</v>
      </c>
      <c r="I135" s="11">
        <f t="shared" si="54"/>
        <v>12721.452786525857</v>
      </c>
      <c r="K135">
        <v>11</v>
      </c>
      <c r="L135" s="10">
        <v>132</v>
      </c>
      <c r="M135" s="9">
        <f t="shared" si="37"/>
        <v>48024</v>
      </c>
      <c r="N135" s="9">
        <f t="shared" si="55"/>
        <v>48054</v>
      </c>
      <c r="O135" s="10">
        <f t="shared" si="47"/>
        <v>30</v>
      </c>
      <c r="P135" s="11">
        <v>13000</v>
      </c>
      <c r="Q135" s="11">
        <f t="shared" si="48"/>
        <v>10350.618640535842</v>
      </c>
      <c r="R135" s="12">
        <f t="shared" si="49"/>
        <v>839550.17862124054</v>
      </c>
      <c r="S135" s="11">
        <f t="shared" si="56"/>
        <v>2649.3813594641397</v>
      </c>
    </row>
    <row r="136" spans="1:19" x14ac:dyDescent="0.4">
      <c r="B136" s="10">
        <v>133</v>
      </c>
      <c r="C136" s="9">
        <f t="shared" si="36"/>
        <v>48054</v>
      </c>
      <c r="D136" s="9">
        <f t="shared" si="53"/>
        <v>48085</v>
      </c>
      <c r="E136" s="10">
        <f t="shared" si="50"/>
        <v>31</v>
      </c>
      <c r="F136" s="11">
        <v>15000</v>
      </c>
      <c r="G136" s="11">
        <f t="shared" si="51"/>
        <v>2192.4309640858087</v>
      </c>
      <c r="H136" s="12">
        <f t="shared" si="52"/>
        <v>172094.04341748822</v>
      </c>
      <c r="I136" s="11">
        <f t="shared" si="54"/>
        <v>12807.569035914203</v>
      </c>
      <c r="L136" s="10">
        <v>133</v>
      </c>
      <c r="M136" s="9">
        <f t="shared" si="37"/>
        <v>48054</v>
      </c>
      <c r="N136" s="9">
        <f t="shared" si="55"/>
        <v>48085</v>
      </c>
      <c r="O136" s="10">
        <f t="shared" si="47"/>
        <v>31</v>
      </c>
      <c r="P136" s="11">
        <v>13000</v>
      </c>
      <c r="Q136" s="11">
        <f t="shared" si="48"/>
        <v>10661.886869225371</v>
      </c>
      <c r="R136" s="12">
        <f t="shared" si="49"/>
        <v>836900.7972617764</v>
      </c>
      <c r="S136" s="11">
        <f t="shared" si="56"/>
        <v>2338.1131307745818</v>
      </c>
    </row>
    <row r="137" spans="1:19" x14ac:dyDescent="0.4">
      <c r="B137" s="10">
        <v>134</v>
      </c>
      <c r="C137" s="9">
        <f t="shared" si="36"/>
        <v>48085</v>
      </c>
      <c r="D137" s="9">
        <f t="shared" si="53"/>
        <v>48116</v>
      </c>
      <c r="E137" s="10">
        <f t="shared" si="50"/>
        <v>31</v>
      </c>
      <c r="F137" s="11">
        <v>15000</v>
      </c>
      <c r="G137" s="11">
        <f t="shared" si="51"/>
        <v>2029.2660434912852</v>
      </c>
      <c r="H137" s="12">
        <f t="shared" si="52"/>
        <v>159286.47438157402</v>
      </c>
      <c r="I137" s="11">
        <f t="shared" si="54"/>
        <v>12970.733956508717</v>
      </c>
      <c r="L137" s="10">
        <v>134</v>
      </c>
      <c r="M137" s="9">
        <f t="shared" si="37"/>
        <v>48085</v>
      </c>
      <c r="N137" s="9">
        <f t="shared" si="55"/>
        <v>48116</v>
      </c>
      <c r="O137" s="10">
        <f t="shared" si="47"/>
        <v>31</v>
      </c>
      <c r="P137" s="11">
        <v>13000</v>
      </c>
      <c r="Q137" s="11">
        <f t="shared" si="48"/>
        <v>10632.099948518242</v>
      </c>
      <c r="R137" s="12">
        <f t="shared" si="49"/>
        <v>834562.68413100182</v>
      </c>
      <c r="S137" s="11">
        <f t="shared" si="56"/>
        <v>2367.900051481789</v>
      </c>
    </row>
    <row r="138" spans="1:19" x14ac:dyDescent="0.4">
      <c r="B138" s="10">
        <v>135</v>
      </c>
      <c r="C138" s="9">
        <f t="shared" si="36"/>
        <v>48116</v>
      </c>
      <c r="D138" s="9">
        <f t="shared" si="53"/>
        <v>48146</v>
      </c>
      <c r="E138" s="10">
        <f t="shared" si="50"/>
        <v>30</v>
      </c>
      <c r="F138" s="11">
        <v>15000</v>
      </c>
      <c r="G138" s="11">
        <f t="shared" si="51"/>
        <v>1803.8926901720381</v>
      </c>
      <c r="H138" s="12">
        <f t="shared" si="52"/>
        <v>146315.74042506531</v>
      </c>
      <c r="I138" s="11">
        <f t="shared" si="54"/>
        <v>13196.107309827959</v>
      </c>
      <c r="L138" s="10">
        <v>135</v>
      </c>
      <c r="M138" s="9">
        <f t="shared" si="37"/>
        <v>48116</v>
      </c>
      <c r="N138" s="9">
        <f t="shared" si="55"/>
        <v>48146</v>
      </c>
      <c r="O138" s="10">
        <f t="shared" si="47"/>
        <v>30</v>
      </c>
      <c r="P138" s="11">
        <v>13000</v>
      </c>
      <c r="Q138" s="11">
        <f t="shared" si="48"/>
        <v>10259.935694131069</v>
      </c>
      <c r="R138" s="12">
        <f t="shared" si="49"/>
        <v>832194.78407952003</v>
      </c>
      <c r="S138" s="11">
        <f t="shared" si="56"/>
        <v>2740.0643058689311</v>
      </c>
    </row>
    <row r="139" spans="1:19" x14ac:dyDescent="0.4">
      <c r="B139" s="10">
        <v>136</v>
      </c>
      <c r="C139" s="9">
        <f t="shared" si="36"/>
        <v>48146</v>
      </c>
      <c r="D139" s="9">
        <f t="shared" si="53"/>
        <v>48177</v>
      </c>
      <c r="E139" s="10">
        <f t="shared" si="50"/>
        <v>31</v>
      </c>
      <c r="F139" s="11">
        <v>15000</v>
      </c>
      <c r="G139" s="11">
        <f t="shared" si="51"/>
        <v>1695.9076547557636</v>
      </c>
      <c r="H139" s="12">
        <f t="shared" si="52"/>
        <v>133119.63311523735</v>
      </c>
      <c r="I139" s="11">
        <f t="shared" si="54"/>
        <v>13304.092345244237</v>
      </c>
      <c r="L139" s="10">
        <v>136</v>
      </c>
      <c r="M139" s="9">
        <f t="shared" si="37"/>
        <v>48146</v>
      </c>
      <c r="N139" s="9">
        <f t="shared" si="55"/>
        <v>48177</v>
      </c>
      <c r="O139" s="10">
        <f t="shared" si="47"/>
        <v>31</v>
      </c>
      <c r="P139" s="11">
        <v>13000</v>
      </c>
      <c r="Q139" s="11">
        <f t="shared" si="48"/>
        <v>10567.025882047883</v>
      </c>
      <c r="R139" s="12">
        <f t="shared" si="49"/>
        <v>829454.7197736511</v>
      </c>
      <c r="S139" s="11">
        <f t="shared" si="56"/>
        <v>2432.9741179521661</v>
      </c>
    </row>
    <row r="140" spans="1:19" x14ac:dyDescent="0.4">
      <c r="B140" s="10">
        <v>137</v>
      </c>
      <c r="C140" s="9">
        <f t="shared" si="36"/>
        <v>48177</v>
      </c>
      <c r="D140" s="9">
        <f t="shared" si="53"/>
        <v>48207</v>
      </c>
      <c r="E140" s="10">
        <f t="shared" si="50"/>
        <v>30</v>
      </c>
      <c r="F140" s="11">
        <v>15000</v>
      </c>
      <c r="G140" s="11">
        <f t="shared" si="51"/>
        <v>1477.1778999040243</v>
      </c>
      <c r="H140" s="12">
        <f t="shared" si="52"/>
        <v>119815.54076999311</v>
      </c>
      <c r="I140" s="11">
        <f t="shared" si="54"/>
        <v>13522.822100095975</v>
      </c>
      <c r="L140" s="10">
        <v>137</v>
      </c>
      <c r="M140" s="9">
        <f t="shared" si="37"/>
        <v>48177</v>
      </c>
      <c r="N140" s="9">
        <f t="shared" si="55"/>
        <v>48207</v>
      </c>
      <c r="O140" s="10">
        <f t="shared" si="47"/>
        <v>30</v>
      </c>
      <c r="P140" s="11">
        <v>13000</v>
      </c>
      <c r="Q140" s="11">
        <f t="shared" si="48"/>
        <v>10196.15850808396</v>
      </c>
      <c r="R140" s="12">
        <f t="shared" si="49"/>
        <v>827021.74565569893</v>
      </c>
      <c r="S140" s="11">
        <f t="shared" si="56"/>
        <v>2803.8414919159841</v>
      </c>
    </row>
    <row r="141" spans="1:19" x14ac:dyDescent="0.4">
      <c r="B141" s="10">
        <v>138</v>
      </c>
      <c r="C141" s="9">
        <f t="shared" si="36"/>
        <v>48207</v>
      </c>
      <c r="D141" s="9">
        <f t="shared" si="53"/>
        <v>48238</v>
      </c>
      <c r="E141" s="10">
        <f t="shared" si="50"/>
        <v>31</v>
      </c>
      <c r="F141" s="11">
        <v>15000</v>
      </c>
      <c r="G141" s="11">
        <f t="shared" si="51"/>
        <v>1354.1401145617031</v>
      </c>
      <c r="H141" s="12">
        <f t="shared" si="52"/>
        <v>106292.71866989713</v>
      </c>
      <c r="I141" s="11">
        <f t="shared" si="54"/>
        <v>13645.859885438302</v>
      </c>
      <c r="L141" s="10">
        <v>138</v>
      </c>
      <c r="M141" s="9">
        <f t="shared" si="37"/>
        <v>48207</v>
      </c>
      <c r="N141" s="9">
        <f t="shared" si="55"/>
        <v>48238</v>
      </c>
      <c r="O141" s="10">
        <f t="shared" si="47"/>
        <v>31</v>
      </c>
      <c r="P141" s="11">
        <v>13000</v>
      </c>
      <c r="Q141" s="11">
        <f t="shared" si="48"/>
        <v>10500.310285922167</v>
      </c>
      <c r="R141" s="12">
        <f t="shared" si="49"/>
        <v>824217.90416378295</v>
      </c>
      <c r="S141" s="11">
        <f t="shared" si="56"/>
        <v>2499.6897140778601</v>
      </c>
    </row>
    <row r="142" spans="1:19" x14ac:dyDescent="0.4">
      <c r="B142" s="10">
        <v>139</v>
      </c>
      <c r="C142" s="9">
        <f t="shared" si="36"/>
        <v>48238</v>
      </c>
      <c r="D142" s="9">
        <f t="shared" si="53"/>
        <v>48269</v>
      </c>
      <c r="E142" s="10">
        <f t="shared" si="50"/>
        <v>31</v>
      </c>
      <c r="F142" s="11">
        <v>15000</v>
      </c>
      <c r="G142" s="11">
        <f t="shared" si="51"/>
        <v>1180.2955982129686</v>
      </c>
      <c r="H142" s="12">
        <f t="shared" si="52"/>
        <v>92646.858784458833</v>
      </c>
      <c r="I142" s="11">
        <f t="shared" si="54"/>
        <v>13819.704401787036</v>
      </c>
      <c r="L142" s="10">
        <v>139</v>
      </c>
      <c r="M142" s="9">
        <f t="shared" si="37"/>
        <v>48238</v>
      </c>
      <c r="N142" s="9">
        <f t="shared" si="55"/>
        <v>48269</v>
      </c>
      <c r="O142" s="10">
        <f t="shared" si="47"/>
        <v>31</v>
      </c>
      <c r="P142" s="11">
        <v>13000</v>
      </c>
      <c r="Q142" s="11">
        <f t="shared" si="48"/>
        <v>10468.464923811311</v>
      </c>
      <c r="R142" s="12">
        <f t="shared" si="49"/>
        <v>821718.21444970509</v>
      </c>
      <c r="S142" s="11">
        <f t="shared" si="56"/>
        <v>2531.5350761887385</v>
      </c>
    </row>
    <row r="143" spans="1:19" x14ac:dyDescent="0.4">
      <c r="B143" s="10">
        <v>140</v>
      </c>
      <c r="C143" s="9">
        <f t="shared" si="36"/>
        <v>48269</v>
      </c>
      <c r="D143" s="9">
        <f t="shared" si="53"/>
        <v>48298</v>
      </c>
      <c r="E143" s="10">
        <f t="shared" si="50"/>
        <v>29</v>
      </c>
      <c r="F143" s="11">
        <v>15000</v>
      </c>
      <c r="G143" s="11">
        <f t="shared" si="51"/>
        <v>939.44690839622558</v>
      </c>
      <c r="H143" s="12">
        <f t="shared" si="52"/>
        <v>78827.154382671797</v>
      </c>
      <c r="I143" s="11">
        <f t="shared" si="54"/>
        <v>14060.553091603775</v>
      </c>
      <c r="L143" s="10">
        <v>140</v>
      </c>
      <c r="M143" s="9">
        <f t="shared" si="37"/>
        <v>48269</v>
      </c>
      <c r="N143" s="9">
        <f t="shared" si="55"/>
        <v>48298</v>
      </c>
      <c r="O143" s="10">
        <f t="shared" si="47"/>
        <v>29</v>
      </c>
      <c r="P143" s="11">
        <v>13000</v>
      </c>
      <c r="Q143" s="11">
        <f t="shared" si="48"/>
        <v>9762.9097404788936</v>
      </c>
      <c r="R143" s="12">
        <f t="shared" si="49"/>
        <v>819186.67937351635</v>
      </c>
      <c r="S143" s="11">
        <f t="shared" si="56"/>
        <v>3237.0902595211519</v>
      </c>
    </row>
    <row r="144" spans="1:19" x14ac:dyDescent="0.4">
      <c r="B144" s="10">
        <v>141</v>
      </c>
      <c r="C144" s="9">
        <f t="shared" si="36"/>
        <v>48298</v>
      </c>
      <c r="D144" s="9">
        <f t="shared" si="53"/>
        <v>48329</v>
      </c>
      <c r="E144" s="10">
        <f t="shared" si="50"/>
        <v>31</v>
      </c>
      <c r="F144" s="11">
        <v>15000</v>
      </c>
      <c r="G144" s="11">
        <f t="shared" si="51"/>
        <v>825.10875617388035</v>
      </c>
      <c r="H144" s="12">
        <f t="shared" si="52"/>
        <v>64766.601291068022</v>
      </c>
      <c r="I144" s="11">
        <f t="shared" si="54"/>
        <v>14174.891243826118</v>
      </c>
      <c r="L144" s="10">
        <v>141</v>
      </c>
      <c r="M144" s="9">
        <f t="shared" si="37"/>
        <v>48298</v>
      </c>
      <c r="N144" s="9">
        <f t="shared" si="55"/>
        <v>48329</v>
      </c>
      <c r="O144" s="10">
        <f t="shared" si="47"/>
        <v>31</v>
      </c>
      <c r="P144" s="11">
        <v>13000</v>
      </c>
      <c r="Q144" s="11">
        <f t="shared" si="48"/>
        <v>10394.974217479663</v>
      </c>
      <c r="R144" s="12">
        <f t="shared" si="49"/>
        <v>815949.5891139952</v>
      </c>
      <c r="S144" s="11">
        <f t="shared" si="56"/>
        <v>2605.0257825203007</v>
      </c>
    </row>
    <row r="145" spans="1:19" x14ac:dyDescent="0.4">
      <c r="B145" s="10">
        <v>142</v>
      </c>
      <c r="C145" s="9">
        <f t="shared" si="36"/>
        <v>48329</v>
      </c>
      <c r="D145" s="9">
        <f t="shared" si="53"/>
        <v>48359</v>
      </c>
      <c r="E145" s="10">
        <f t="shared" si="50"/>
        <v>30</v>
      </c>
      <c r="F145" s="11">
        <v>15000</v>
      </c>
      <c r="G145" s="11">
        <f t="shared" si="51"/>
        <v>623.73341154133857</v>
      </c>
      <c r="H145" s="12">
        <f t="shared" si="52"/>
        <v>50591.710047241904</v>
      </c>
      <c r="I145" s="11">
        <f t="shared" si="54"/>
        <v>14376.26658845866</v>
      </c>
      <c r="L145" s="10">
        <v>142</v>
      </c>
      <c r="M145" s="9">
        <f t="shared" si="37"/>
        <v>48329</v>
      </c>
      <c r="N145" s="9">
        <f t="shared" si="55"/>
        <v>48359</v>
      </c>
      <c r="O145" s="10">
        <f t="shared" si="47"/>
        <v>30</v>
      </c>
      <c r="P145" s="11">
        <v>13000</v>
      </c>
      <c r="Q145" s="11">
        <f t="shared" si="48"/>
        <v>10027.535712305855</v>
      </c>
      <c r="R145" s="12">
        <f t="shared" si="49"/>
        <v>813344.5633314749</v>
      </c>
      <c r="S145" s="11">
        <f t="shared" si="56"/>
        <v>2972.4642876941944</v>
      </c>
    </row>
    <row r="146" spans="1:19" x14ac:dyDescent="0.4">
      <c r="B146" s="10">
        <v>143</v>
      </c>
      <c r="C146" s="9">
        <f t="shared" ref="C146:C149" si="57">DATE(YEAR(D145),MONTH(D145),DAY(D145))</f>
        <v>48359</v>
      </c>
      <c r="D146" s="9">
        <f t="shared" si="53"/>
        <v>48390</v>
      </c>
      <c r="E146" s="10">
        <f t="shared" si="50"/>
        <v>31</v>
      </c>
      <c r="F146" s="11">
        <v>15000</v>
      </c>
      <c r="G146" s="11">
        <f t="shared" si="51"/>
        <v>461.37482762559478</v>
      </c>
      <c r="H146" s="12">
        <f t="shared" si="52"/>
        <v>36215.443458783244</v>
      </c>
      <c r="I146" s="11">
        <f t="shared" si="54"/>
        <v>14538.625172374406</v>
      </c>
      <c r="L146" s="10">
        <v>143</v>
      </c>
      <c r="M146" s="9">
        <f t="shared" ref="M146:M209" si="58">DATE(YEAR(N145),MONTH(N145),DAY(N145))</f>
        <v>48359</v>
      </c>
      <c r="N146" s="9">
        <f t="shared" si="55"/>
        <v>48390</v>
      </c>
      <c r="O146" s="10">
        <f t="shared" si="47"/>
        <v>31</v>
      </c>
      <c r="P146" s="11">
        <v>13000</v>
      </c>
      <c r="Q146" s="11">
        <f t="shared" si="48"/>
        <v>10323.918522064603</v>
      </c>
      <c r="R146" s="12">
        <f t="shared" si="49"/>
        <v>810372.0990437807</v>
      </c>
      <c r="S146" s="11">
        <f t="shared" si="56"/>
        <v>2676.0814779354259</v>
      </c>
    </row>
    <row r="147" spans="1:19" x14ac:dyDescent="0.4">
      <c r="A147">
        <v>12</v>
      </c>
      <c r="B147" s="10">
        <v>144</v>
      </c>
      <c r="C147" s="9">
        <f t="shared" si="57"/>
        <v>48390</v>
      </c>
      <c r="D147" s="9">
        <f t="shared" si="53"/>
        <v>48420</v>
      </c>
      <c r="E147" s="10">
        <f t="shared" si="50"/>
        <v>30</v>
      </c>
      <c r="F147" s="11">
        <v>15000</v>
      </c>
      <c r="G147" s="11">
        <f t="shared" si="51"/>
        <v>267.2484446269583</v>
      </c>
      <c r="H147" s="12">
        <f t="shared" si="52"/>
        <v>21676.818286408838</v>
      </c>
      <c r="I147" s="11">
        <f t="shared" si="54"/>
        <v>14732.751555373041</v>
      </c>
      <c r="K147">
        <v>12</v>
      </c>
      <c r="L147" s="10">
        <v>144</v>
      </c>
      <c r="M147" s="9">
        <f t="shared" si="58"/>
        <v>48390</v>
      </c>
      <c r="N147" s="9">
        <f t="shared" si="55"/>
        <v>48420</v>
      </c>
      <c r="O147" s="10">
        <f t="shared" si="47"/>
        <v>30</v>
      </c>
      <c r="P147" s="11">
        <v>13000</v>
      </c>
      <c r="Q147" s="11">
        <f t="shared" si="48"/>
        <v>9957.8961069761735</v>
      </c>
      <c r="R147" s="12">
        <f t="shared" si="49"/>
        <v>807696.01756584528</v>
      </c>
      <c r="S147" s="11">
        <f t="shared" si="56"/>
        <v>3042.1038930237992</v>
      </c>
    </row>
    <row r="148" spans="1:19" x14ac:dyDescent="0.4">
      <c r="B148" s="10">
        <v>145</v>
      </c>
      <c r="C148" s="9">
        <f t="shared" si="57"/>
        <v>48420</v>
      </c>
      <c r="D148" s="9">
        <f t="shared" si="53"/>
        <v>48451</v>
      </c>
      <c r="E148" s="10">
        <f t="shared" si="50"/>
        <v>31</v>
      </c>
      <c r="F148" s="11">
        <v>15000</v>
      </c>
      <c r="G148" s="11">
        <f t="shared" si="51"/>
        <v>88.465507669360136</v>
      </c>
      <c r="H148" s="12">
        <f t="shared" si="52"/>
        <v>6944.0667310357958</v>
      </c>
      <c r="I148" s="11">
        <f>F148-(G148+H148)</f>
        <v>7967.4677612948444</v>
      </c>
      <c r="L148" s="10">
        <v>145</v>
      </c>
      <c r="M148" s="9">
        <f t="shared" si="58"/>
        <v>48420</v>
      </c>
      <c r="N148" s="9">
        <f t="shared" si="55"/>
        <v>48451</v>
      </c>
      <c r="O148" s="10">
        <f t="shared" si="47"/>
        <v>31</v>
      </c>
      <c r="P148" s="11">
        <v>13000</v>
      </c>
      <c r="Q148" s="11">
        <f t="shared" si="48"/>
        <v>10251.070407064712</v>
      </c>
      <c r="R148" s="12">
        <f t="shared" si="49"/>
        <v>804653.91367282148</v>
      </c>
      <c r="S148" s="11">
        <f t="shared" si="56"/>
        <v>2748.929592935252</v>
      </c>
    </row>
    <row r="149" spans="1:19" x14ac:dyDescent="0.4">
      <c r="B149" s="10"/>
      <c r="C149" s="9"/>
      <c r="D149" s="9"/>
      <c r="E149" s="10" t="s">
        <v>10</v>
      </c>
      <c r="F149" s="11" t="s">
        <v>11</v>
      </c>
      <c r="G149" s="11" t="s">
        <v>12</v>
      </c>
      <c r="H149" s="12" t="s">
        <v>13</v>
      </c>
      <c r="I149" s="11"/>
      <c r="L149" s="10">
        <v>146</v>
      </c>
      <c r="M149" s="9">
        <f t="shared" si="58"/>
        <v>48451</v>
      </c>
      <c r="N149" s="9">
        <f t="shared" si="55"/>
        <v>48482</v>
      </c>
      <c r="O149" s="10">
        <f t="shared" si="47"/>
        <v>31</v>
      </c>
      <c r="P149" s="11">
        <v>13000</v>
      </c>
      <c r="Q149" s="11">
        <f t="shared" si="48"/>
        <v>10216.049797182111</v>
      </c>
      <c r="R149" s="12">
        <f t="shared" si="49"/>
        <v>801904.98407988623</v>
      </c>
      <c r="S149" s="11">
        <f t="shared" si="56"/>
        <v>2783.9502028179122</v>
      </c>
    </row>
    <row r="150" spans="1:19" x14ac:dyDescent="0.4">
      <c r="B150" s="10"/>
      <c r="C150" s="9"/>
      <c r="D150" s="9"/>
      <c r="E150" s="10">
        <f>SUM(E4:E149)</f>
        <v>4414</v>
      </c>
      <c r="F150" s="11">
        <f>SUM(F4:F148)</f>
        <v>2175000</v>
      </c>
      <c r="G150" s="11">
        <f>SUM(G4:G148)</f>
        <v>1167032.5322387053</v>
      </c>
      <c r="H150" s="12">
        <f>F150-G150-I148</f>
        <v>999999.99999999988</v>
      </c>
      <c r="I150" s="11"/>
      <c r="L150" s="10">
        <v>147</v>
      </c>
      <c r="M150" s="9">
        <f t="shared" si="58"/>
        <v>48482</v>
      </c>
      <c r="N150" s="9">
        <f t="shared" si="55"/>
        <v>48512</v>
      </c>
      <c r="O150" s="10">
        <f t="shared" ref="O150:O151" si="59">IF(M150="","",N150-M150)</f>
        <v>30</v>
      </c>
      <c r="P150" s="11">
        <v>13000</v>
      </c>
      <c r="Q150" s="11">
        <f t="shared" ref="Q150:Q151" si="60">IF(R150="","",(R150*$H$2*O150)/$G$2)</f>
        <v>9852.1771299912525</v>
      </c>
      <c r="R150" s="12">
        <f t="shared" ref="R150:R151" si="61">IF(R149="","",R149-P149+Q149)</f>
        <v>799121.03387706832</v>
      </c>
      <c r="S150" s="11">
        <f t="shared" si="56"/>
        <v>3147.8228700087639</v>
      </c>
    </row>
    <row r="151" spans="1:19" x14ac:dyDescent="0.4">
      <c r="B151" s="17"/>
      <c r="C151" s="18"/>
      <c r="D151" s="18"/>
      <c r="E151" s="23"/>
      <c r="F151" s="19"/>
      <c r="G151" s="19"/>
      <c r="H151" s="20"/>
      <c r="I151" s="4" t="str">
        <f t="shared" si="54"/>
        <v/>
      </c>
      <c r="L151" s="10">
        <v>148</v>
      </c>
      <c r="M151" s="9">
        <f t="shared" si="58"/>
        <v>48512</v>
      </c>
      <c r="N151" s="9">
        <f t="shared" si="55"/>
        <v>48543</v>
      </c>
      <c r="O151" s="10">
        <f t="shared" si="59"/>
        <v>31</v>
      </c>
      <c r="P151" s="11">
        <v>13000</v>
      </c>
      <c r="Q151" s="11">
        <f t="shared" si="60"/>
        <v>10140.480633377609</v>
      </c>
      <c r="R151" s="12">
        <f t="shared" si="61"/>
        <v>795973.21100705955</v>
      </c>
      <c r="S151" s="11">
        <f t="shared" si="56"/>
        <v>2859.5193666224368</v>
      </c>
    </row>
    <row r="152" spans="1:19" x14ac:dyDescent="0.4">
      <c r="B152" s="17"/>
      <c r="C152" s="18"/>
      <c r="D152" s="18"/>
      <c r="E152" s="17"/>
      <c r="F152" s="19"/>
      <c r="G152" s="19"/>
      <c r="H152" s="20"/>
      <c r="L152" s="10">
        <v>149</v>
      </c>
      <c r="M152" s="9">
        <f t="shared" si="58"/>
        <v>48543</v>
      </c>
      <c r="N152" s="9">
        <f t="shared" si="55"/>
        <v>48573</v>
      </c>
      <c r="O152" s="10">
        <f t="shared" ref="O152:O215" si="62">IF(M152="","",N152-M152)</f>
        <v>30</v>
      </c>
      <c r="P152" s="11">
        <v>13000</v>
      </c>
      <c r="Q152" s="11">
        <f t="shared" ref="Q152:Q215" si="63">IF(R152="","",(R152*$H$2*O152)/$G$2)</f>
        <v>9778.1140065259369</v>
      </c>
      <c r="R152" s="12">
        <f t="shared" ref="R152:R215" si="64">IF(R151="","",R151-P151+Q151)</f>
        <v>793113.69164043711</v>
      </c>
      <c r="S152" s="11">
        <f t="shared" si="56"/>
        <v>3221.8859934740467</v>
      </c>
    </row>
    <row r="153" spans="1:19" x14ac:dyDescent="0.4">
      <c r="B153" s="17"/>
      <c r="C153" s="18"/>
      <c r="D153" s="18"/>
      <c r="E153" s="17"/>
      <c r="F153" s="19"/>
      <c r="G153" s="19"/>
      <c r="H153" s="20"/>
      <c r="L153" s="10">
        <v>150</v>
      </c>
      <c r="M153" s="9">
        <f t="shared" si="58"/>
        <v>48573</v>
      </c>
      <c r="N153" s="9">
        <f t="shared" si="55"/>
        <v>48604</v>
      </c>
      <c r="O153" s="10">
        <f t="shared" si="62"/>
        <v>31</v>
      </c>
      <c r="P153" s="11">
        <v>13000</v>
      </c>
      <c r="Q153" s="11">
        <f t="shared" si="63"/>
        <v>10063.005195228432</v>
      </c>
      <c r="R153" s="12">
        <f t="shared" si="64"/>
        <v>789891.80564696307</v>
      </c>
      <c r="S153" s="11">
        <f t="shared" si="56"/>
        <v>2936.9948047716171</v>
      </c>
    </row>
    <row r="154" spans="1:19" x14ac:dyDescent="0.4">
      <c r="B154" s="17"/>
      <c r="C154" s="18"/>
      <c r="D154" s="18"/>
      <c r="E154" s="17"/>
      <c r="F154" s="19"/>
      <c r="G154" s="19"/>
      <c r="H154" s="20"/>
      <c r="L154" s="10">
        <v>151</v>
      </c>
      <c r="M154" s="9">
        <f t="shared" si="58"/>
        <v>48604</v>
      </c>
      <c r="N154" s="9">
        <f t="shared" si="55"/>
        <v>48635</v>
      </c>
      <c r="O154" s="10">
        <f t="shared" si="62"/>
        <v>31</v>
      </c>
      <c r="P154" s="11">
        <v>13000</v>
      </c>
      <c r="Q154" s="11">
        <f t="shared" si="63"/>
        <v>10025.588686071753</v>
      </c>
      <c r="R154" s="12">
        <f t="shared" si="64"/>
        <v>786954.81084219145</v>
      </c>
      <c r="S154" s="11">
        <f t="shared" si="56"/>
        <v>2974.4113139281981</v>
      </c>
    </row>
    <row r="155" spans="1:19" x14ac:dyDescent="0.4">
      <c r="B155" s="17"/>
      <c r="C155" s="18"/>
      <c r="D155" s="18"/>
      <c r="E155" s="17"/>
      <c r="F155" s="19"/>
      <c r="G155" s="19"/>
      <c r="H155" s="20"/>
      <c r="L155" s="10">
        <v>152</v>
      </c>
      <c r="M155" s="9">
        <f t="shared" si="58"/>
        <v>48635</v>
      </c>
      <c r="N155" s="9">
        <f t="shared" si="55"/>
        <v>48663</v>
      </c>
      <c r="O155" s="10">
        <f t="shared" si="62"/>
        <v>28</v>
      </c>
      <c r="P155" s="11">
        <v>13000</v>
      </c>
      <c r="Q155" s="11">
        <f t="shared" si="63"/>
        <v>9021.14432333892</v>
      </c>
      <c r="R155" s="12">
        <f t="shared" si="64"/>
        <v>783980.39952826325</v>
      </c>
      <c r="S155" s="11">
        <f t="shared" si="56"/>
        <v>3978.8556766611291</v>
      </c>
    </row>
    <row r="156" spans="1:19" x14ac:dyDescent="0.4">
      <c r="B156" s="17"/>
      <c r="C156" s="18"/>
      <c r="D156" s="18"/>
      <c r="E156" s="17"/>
      <c r="F156" s="19"/>
      <c r="G156" s="19"/>
      <c r="H156" s="20"/>
      <c r="L156" s="10">
        <v>153</v>
      </c>
      <c r="M156" s="9">
        <f t="shared" si="58"/>
        <v>48663</v>
      </c>
      <c r="N156" s="9">
        <f t="shared" si="55"/>
        <v>48694</v>
      </c>
      <c r="O156" s="10">
        <f t="shared" si="62"/>
        <v>31</v>
      </c>
      <c r="P156" s="11">
        <v>13000</v>
      </c>
      <c r="Q156" s="11">
        <f t="shared" si="63"/>
        <v>9937.0059696163007</v>
      </c>
      <c r="R156" s="12">
        <f t="shared" si="64"/>
        <v>780001.54385160212</v>
      </c>
      <c r="S156" s="11">
        <f t="shared" si="56"/>
        <v>3062.9940303836484</v>
      </c>
    </row>
    <row r="157" spans="1:19" x14ac:dyDescent="0.4">
      <c r="B157" s="17"/>
      <c r="C157" s="18"/>
      <c r="D157" s="18"/>
      <c r="E157" s="17"/>
      <c r="F157" s="19"/>
      <c r="G157" s="19"/>
      <c r="H157" s="20"/>
      <c r="L157" s="10">
        <v>154</v>
      </c>
      <c r="M157" s="9">
        <f t="shared" si="58"/>
        <v>48694</v>
      </c>
      <c r="N157" s="9">
        <f t="shared" si="55"/>
        <v>48724</v>
      </c>
      <c r="O157" s="10">
        <f t="shared" si="62"/>
        <v>30</v>
      </c>
      <c r="P157" s="11">
        <v>13000</v>
      </c>
      <c r="Q157" s="11">
        <f t="shared" si="63"/>
        <v>9578.6944498506382</v>
      </c>
      <c r="R157" s="12">
        <f t="shared" si="64"/>
        <v>776938.54982121848</v>
      </c>
      <c r="S157" s="11">
        <f t="shared" si="56"/>
        <v>3421.3055501494091</v>
      </c>
    </row>
    <row r="158" spans="1:19" x14ac:dyDescent="0.4">
      <c r="B158" s="17"/>
      <c r="C158" s="18"/>
      <c r="D158" s="18"/>
      <c r="E158" s="17"/>
      <c r="F158" s="19"/>
      <c r="G158" s="19"/>
      <c r="H158" s="20"/>
      <c r="L158" s="10">
        <v>155</v>
      </c>
      <c r="M158" s="9">
        <f t="shared" si="58"/>
        <v>48724</v>
      </c>
      <c r="N158" s="9">
        <f t="shared" si="55"/>
        <v>48755</v>
      </c>
      <c r="O158" s="10">
        <f t="shared" si="62"/>
        <v>31</v>
      </c>
      <c r="P158" s="11">
        <v>13000</v>
      </c>
      <c r="Q158" s="11">
        <f t="shared" si="63"/>
        <v>9854.3977694807436</v>
      </c>
      <c r="R158" s="12">
        <f t="shared" si="64"/>
        <v>773517.24427106907</v>
      </c>
      <c r="S158" s="11">
        <f t="shared" si="56"/>
        <v>3145.6022305192892</v>
      </c>
    </row>
    <row r="159" spans="1:19" x14ac:dyDescent="0.4">
      <c r="B159" s="17"/>
      <c r="C159" s="18"/>
      <c r="D159" s="18"/>
      <c r="E159" s="17"/>
      <c r="F159" s="19"/>
      <c r="G159" s="19"/>
      <c r="H159" s="20"/>
      <c r="K159">
        <v>13</v>
      </c>
      <c r="L159" s="10">
        <v>156</v>
      </c>
      <c r="M159" s="9">
        <f t="shared" si="58"/>
        <v>48755</v>
      </c>
      <c r="N159" s="9">
        <f t="shared" si="55"/>
        <v>48785</v>
      </c>
      <c r="O159" s="10">
        <f t="shared" si="62"/>
        <v>30</v>
      </c>
      <c r="P159" s="11">
        <v>13000</v>
      </c>
      <c r="Q159" s="11">
        <f t="shared" si="63"/>
        <v>9497.7325731026685</v>
      </c>
      <c r="R159" s="12">
        <f t="shared" si="64"/>
        <v>770371.64204054978</v>
      </c>
      <c r="S159" s="11">
        <f t="shared" si="56"/>
        <v>3502.267426897306</v>
      </c>
    </row>
    <row r="160" spans="1:19" x14ac:dyDescent="0.4">
      <c r="B160" s="17"/>
      <c r="C160" s="18"/>
      <c r="D160" s="18"/>
      <c r="E160" s="17"/>
      <c r="F160" s="19"/>
      <c r="G160" s="19"/>
      <c r="H160" s="20"/>
      <c r="L160" s="10">
        <v>157</v>
      </c>
      <c r="M160" s="9">
        <f t="shared" si="58"/>
        <v>48785</v>
      </c>
      <c r="N160" s="9">
        <f t="shared" si="55"/>
        <v>48816</v>
      </c>
      <c r="O160" s="10">
        <f t="shared" si="62"/>
        <v>31</v>
      </c>
      <c r="P160" s="11">
        <v>13000</v>
      </c>
      <c r="Q160" s="11">
        <f t="shared" si="63"/>
        <v>9769.7057313794085</v>
      </c>
      <c r="R160" s="12">
        <f t="shared" si="64"/>
        <v>766869.37461365247</v>
      </c>
      <c r="S160" s="11">
        <f t="shared" si="56"/>
        <v>3230.2942686205497</v>
      </c>
    </row>
    <row r="161" spans="2:19" x14ac:dyDescent="0.4">
      <c r="B161" s="17"/>
      <c r="C161" s="18"/>
      <c r="D161" s="18"/>
      <c r="E161" s="17"/>
      <c r="F161" s="19"/>
      <c r="G161" s="19"/>
      <c r="H161" s="20"/>
      <c r="L161" s="10">
        <v>158</v>
      </c>
      <c r="M161" s="9">
        <f t="shared" si="58"/>
        <v>48816</v>
      </c>
      <c r="N161" s="9">
        <f t="shared" si="55"/>
        <v>48847</v>
      </c>
      <c r="O161" s="10">
        <f t="shared" si="62"/>
        <v>31</v>
      </c>
      <c r="P161" s="11">
        <v>13000</v>
      </c>
      <c r="Q161" s="11">
        <f t="shared" si="63"/>
        <v>9728.5526674093107</v>
      </c>
      <c r="R161" s="12">
        <f t="shared" si="64"/>
        <v>763639.08034503192</v>
      </c>
      <c r="S161" s="11">
        <f t="shared" si="56"/>
        <v>3271.447332590702</v>
      </c>
    </row>
    <row r="162" spans="2:19" x14ac:dyDescent="0.4">
      <c r="B162" s="17"/>
      <c r="C162" s="18"/>
      <c r="D162" s="18"/>
      <c r="E162" s="17"/>
      <c r="F162" s="19"/>
      <c r="G162" s="19"/>
      <c r="H162" s="20"/>
      <c r="L162" s="10">
        <v>159</v>
      </c>
      <c r="M162" s="9">
        <f t="shared" si="58"/>
        <v>48847</v>
      </c>
      <c r="N162" s="9">
        <f t="shared" si="55"/>
        <v>48877</v>
      </c>
      <c r="O162" s="10">
        <f t="shared" si="62"/>
        <v>30</v>
      </c>
      <c r="P162" s="11">
        <v>13000</v>
      </c>
      <c r="Q162" s="11">
        <f t="shared" si="63"/>
        <v>9374.3954754958504</v>
      </c>
      <c r="R162" s="12">
        <f t="shared" si="64"/>
        <v>760367.63301244122</v>
      </c>
      <c r="S162" s="11">
        <f t="shared" si="56"/>
        <v>3625.6045245041605</v>
      </c>
    </row>
    <row r="163" spans="2:19" x14ac:dyDescent="0.4">
      <c r="B163" s="17"/>
      <c r="C163" s="18"/>
      <c r="D163" s="18"/>
      <c r="E163" s="17"/>
      <c r="F163" s="19"/>
      <c r="G163" s="19"/>
      <c r="H163" s="20"/>
      <c r="L163" s="10">
        <v>160</v>
      </c>
      <c r="M163" s="9">
        <f t="shared" si="58"/>
        <v>48877</v>
      </c>
      <c r="N163" s="9">
        <f t="shared" si="55"/>
        <v>48908</v>
      </c>
      <c r="O163" s="10">
        <f t="shared" si="62"/>
        <v>31</v>
      </c>
      <c r="P163" s="11">
        <v>13000</v>
      </c>
      <c r="Q163" s="11">
        <f t="shared" si="63"/>
        <v>9640.6861163531703</v>
      </c>
      <c r="R163" s="12">
        <f t="shared" si="64"/>
        <v>756742.02848793706</v>
      </c>
      <c r="S163" s="11">
        <f t="shared" si="56"/>
        <v>3359.313883646857</v>
      </c>
    </row>
    <row r="164" spans="2:19" x14ac:dyDescent="0.4">
      <c r="B164" s="17"/>
      <c r="C164" s="18"/>
      <c r="D164" s="18"/>
      <c r="E164" s="17"/>
      <c r="F164" s="19"/>
      <c r="G164" s="19"/>
      <c r="H164" s="20"/>
      <c r="L164" s="10">
        <v>161</v>
      </c>
      <c r="M164" s="9">
        <f t="shared" si="58"/>
        <v>48908</v>
      </c>
      <c r="N164" s="9">
        <f t="shared" si="55"/>
        <v>48938</v>
      </c>
      <c r="O164" s="10">
        <f t="shared" si="62"/>
        <v>30</v>
      </c>
      <c r="P164" s="11">
        <v>13000</v>
      </c>
      <c r="Q164" s="11">
        <f t="shared" si="63"/>
        <v>9288.280043066592</v>
      </c>
      <c r="R164" s="12">
        <f t="shared" si="64"/>
        <v>753382.7146042902</v>
      </c>
      <c r="S164" s="11">
        <f t="shared" si="56"/>
        <v>3711.7199569334043</v>
      </c>
    </row>
    <row r="165" spans="2:19" x14ac:dyDescent="0.4">
      <c r="B165" s="17"/>
      <c r="C165" s="18"/>
      <c r="D165" s="18"/>
      <c r="E165" s="17"/>
      <c r="F165" s="19"/>
      <c r="G165" s="19"/>
      <c r="H165" s="20"/>
      <c r="L165" s="10">
        <v>162</v>
      </c>
      <c r="M165" s="9">
        <f t="shared" si="58"/>
        <v>48938</v>
      </c>
      <c r="N165" s="9">
        <f t="shared" si="55"/>
        <v>48969</v>
      </c>
      <c r="O165" s="10">
        <f t="shared" si="62"/>
        <v>31</v>
      </c>
      <c r="P165" s="11">
        <v>13000</v>
      </c>
      <c r="Q165" s="11">
        <f t="shared" si="63"/>
        <v>9550.6030824937225</v>
      </c>
      <c r="R165" s="12">
        <f t="shared" si="64"/>
        <v>749670.9946473568</v>
      </c>
      <c r="S165" s="11">
        <f t="shared" si="56"/>
        <v>3449.3969175062375</v>
      </c>
    </row>
    <row r="166" spans="2:19" x14ac:dyDescent="0.4">
      <c r="B166" s="17"/>
      <c r="C166" s="18"/>
      <c r="D166" s="18"/>
      <c r="E166" s="17"/>
      <c r="F166" s="19"/>
      <c r="G166" s="19"/>
      <c r="H166" s="20"/>
      <c r="L166" s="10">
        <v>163</v>
      </c>
      <c r="M166" s="9">
        <f t="shared" si="58"/>
        <v>48969</v>
      </c>
      <c r="N166" s="9">
        <f t="shared" si="55"/>
        <v>49000</v>
      </c>
      <c r="O166" s="10">
        <f t="shared" si="62"/>
        <v>31</v>
      </c>
      <c r="P166" s="11">
        <v>13000</v>
      </c>
      <c r="Q166" s="11">
        <f t="shared" si="63"/>
        <v>9506.6587108049443</v>
      </c>
      <c r="R166" s="12">
        <f t="shared" si="64"/>
        <v>746221.59772985056</v>
      </c>
      <c r="S166" s="11">
        <f t="shared" si="56"/>
        <v>3493.3412891949993</v>
      </c>
    </row>
    <row r="167" spans="2:19" x14ac:dyDescent="0.4">
      <c r="B167" s="17"/>
      <c r="C167" s="18"/>
      <c r="D167" s="18"/>
      <c r="E167" s="17"/>
      <c r="F167" s="19"/>
      <c r="G167" s="19"/>
      <c r="H167" s="20"/>
      <c r="L167" s="10">
        <v>164</v>
      </c>
      <c r="M167" s="9">
        <f t="shared" si="58"/>
        <v>49000</v>
      </c>
      <c r="N167" s="9">
        <f t="shared" si="55"/>
        <v>49028</v>
      </c>
      <c r="O167" s="10">
        <f t="shared" si="62"/>
        <v>28</v>
      </c>
      <c r="P167" s="11">
        <v>13000</v>
      </c>
      <c r="Q167" s="11">
        <f t="shared" si="63"/>
        <v>8546.4621289061743</v>
      </c>
      <c r="R167" s="12">
        <f t="shared" si="64"/>
        <v>742728.25644065556</v>
      </c>
      <c r="S167" s="11">
        <f t="shared" si="56"/>
        <v>4453.5378710938385</v>
      </c>
    </row>
    <row r="168" spans="2:19" x14ac:dyDescent="0.4">
      <c r="B168" s="17"/>
      <c r="C168" s="18"/>
      <c r="D168" s="18"/>
      <c r="E168" s="17"/>
      <c r="F168" s="19"/>
      <c r="G168" s="19"/>
      <c r="H168" s="20"/>
      <c r="L168" s="10">
        <v>165</v>
      </c>
      <c r="M168" s="9">
        <f t="shared" si="58"/>
        <v>49028</v>
      </c>
      <c r="N168" s="9">
        <f t="shared" si="55"/>
        <v>49059</v>
      </c>
      <c r="O168" s="10">
        <f t="shared" si="62"/>
        <v>31</v>
      </c>
      <c r="P168" s="11">
        <v>13000</v>
      </c>
      <c r="Q168" s="11">
        <f t="shared" si="63"/>
        <v>9405.4176475300319</v>
      </c>
      <c r="R168" s="12">
        <f t="shared" si="64"/>
        <v>738274.71856956172</v>
      </c>
      <c r="S168" s="11">
        <f t="shared" si="56"/>
        <v>3594.5823524700245</v>
      </c>
    </row>
    <row r="169" spans="2:19" x14ac:dyDescent="0.4">
      <c r="B169" s="17"/>
      <c r="C169" s="18"/>
      <c r="D169" s="18"/>
      <c r="E169" s="17"/>
      <c r="F169" s="19"/>
      <c r="G169" s="19"/>
      <c r="H169" s="20"/>
      <c r="L169" s="10">
        <v>166</v>
      </c>
      <c r="M169" s="9">
        <f t="shared" si="58"/>
        <v>49059</v>
      </c>
      <c r="N169" s="9">
        <f t="shared" si="55"/>
        <v>49089</v>
      </c>
      <c r="O169" s="10">
        <f t="shared" si="62"/>
        <v>30</v>
      </c>
      <c r="P169" s="11">
        <v>13000</v>
      </c>
      <c r="Q169" s="11">
        <f t="shared" si="63"/>
        <v>9057.7003095257878</v>
      </c>
      <c r="R169" s="12">
        <f t="shared" si="64"/>
        <v>734680.1362170917</v>
      </c>
      <c r="S169" s="11">
        <f t="shared" si="56"/>
        <v>3942.299690474174</v>
      </c>
    </row>
    <row r="170" spans="2:19" x14ac:dyDescent="0.4">
      <c r="B170" s="17"/>
      <c r="C170" s="18"/>
      <c r="D170" s="18"/>
      <c r="E170" s="17"/>
      <c r="F170" s="19"/>
      <c r="G170" s="19"/>
      <c r="H170" s="20"/>
      <c r="L170" s="10">
        <v>167</v>
      </c>
      <c r="M170" s="9">
        <f t="shared" si="58"/>
        <v>49089</v>
      </c>
      <c r="N170" s="9">
        <f t="shared" si="55"/>
        <v>49120</v>
      </c>
      <c r="O170" s="10">
        <f t="shared" si="62"/>
        <v>31</v>
      </c>
      <c r="P170" s="11">
        <v>13000</v>
      </c>
      <c r="Q170" s="11">
        <f t="shared" si="63"/>
        <v>9309.3998352021135</v>
      </c>
      <c r="R170" s="12">
        <f t="shared" si="64"/>
        <v>730737.83652661752</v>
      </c>
      <c r="S170" s="11">
        <f t="shared" si="56"/>
        <v>3690.6001647978555</v>
      </c>
    </row>
    <row r="171" spans="2:19" x14ac:dyDescent="0.4">
      <c r="B171" s="17"/>
      <c r="C171" s="18"/>
      <c r="D171" s="18"/>
      <c r="E171" s="17"/>
      <c r="F171" s="19"/>
      <c r="G171" s="19"/>
      <c r="H171" s="20"/>
      <c r="K171">
        <v>14</v>
      </c>
      <c r="L171" s="10">
        <v>168</v>
      </c>
      <c r="M171" s="9">
        <f t="shared" si="58"/>
        <v>49120</v>
      </c>
      <c r="N171" s="9">
        <f t="shared" si="55"/>
        <v>49150</v>
      </c>
      <c r="O171" s="10">
        <f t="shared" si="62"/>
        <v>30</v>
      </c>
      <c r="P171" s="11">
        <v>13000</v>
      </c>
      <c r="Q171" s="11">
        <f t="shared" si="63"/>
        <v>8963.596064734762</v>
      </c>
      <c r="R171" s="12">
        <f t="shared" si="64"/>
        <v>727047.23636181967</v>
      </c>
      <c r="S171" s="11">
        <f t="shared" si="56"/>
        <v>4036.4039352652617</v>
      </c>
    </row>
    <row r="172" spans="2:19" x14ac:dyDescent="0.4">
      <c r="B172" s="17"/>
      <c r="C172" s="18"/>
      <c r="D172" s="18"/>
      <c r="E172" s="17"/>
      <c r="F172" s="19"/>
      <c r="G172" s="19"/>
      <c r="H172" s="20"/>
      <c r="L172" s="10">
        <v>169</v>
      </c>
      <c r="M172" s="9">
        <f t="shared" si="58"/>
        <v>49150</v>
      </c>
      <c r="N172" s="9">
        <f t="shared" si="55"/>
        <v>49181</v>
      </c>
      <c r="O172" s="10">
        <f t="shared" si="62"/>
        <v>31</v>
      </c>
      <c r="P172" s="11">
        <v>13000</v>
      </c>
      <c r="Q172" s="11">
        <f t="shared" si="63"/>
        <v>9210.9599199547338</v>
      </c>
      <c r="R172" s="12">
        <f t="shared" si="64"/>
        <v>723010.83242655441</v>
      </c>
      <c r="S172" s="11">
        <f t="shared" si="56"/>
        <v>3789.0400800452335</v>
      </c>
    </row>
    <row r="173" spans="2:19" x14ac:dyDescent="0.4">
      <c r="B173" s="17"/>
      <c r="C173" s="18"/>
      <c r="D173" s="18"/>
      <c r="E173" s="17"/>
      <c r="F173" s="19"/>
      <c r="G173" s="19"/>
      <c r="H173" s="20"/>
      <c r="L173" s="10">
        <v>170</v>
      </c>
      <c r="M173" s="9">
        <f t="shared" si="58"/>
        <v>49181</v>
      </c>
      <c r="N173" s="9">
        <f t="shared" si="55"/>
        <v>49212</v>
      </c>
      <c r="O173" s="10">
        <f t="shared" si="62"/>
        <v>31</v>
      </c>
      <c r="P173" s="11">
        <v>13000</v>
      </c>
      <c r="Q173" s="11">
        <f t="shared" si="63"/>
        <v>9162.6885874281306</v>
      </c>
      <c r="R173" s="12">
        <f t="shared" si="64"/>
        <v>719221.79234650917</v>
      </c>
      <c r="S173" s="11">
        <f t="shared" si="56"/>
        <v>3837.311412571813</v>
      </c>
    </row>
    <row r="174" spans="2:19" x14ac:dyDescent="0.4">
      <c r="B174" s="17"/>
      <c r="C174" s="18"/>
      <c r="D174" s="18"/>
      <c r="E174" s="17"/>
      <c r="F174" s="19"/>
      <c r="G174" s="19"/>
      <c r="H174" s="20"/>
      <c r="L174" s="10">
        <v>171</v>
      </c>
      <c r="M174" s="9">
        <f t="shared" si="58"/>
        <v>49212</v>
      </c>
      <c r="N174" s="9">
        <f t="shared" si="55"/>
        <v>49242</v>
      </c>
      <c r="O174" s="10">
        <f t="shared" si="62"/>
        <v>30</v>
      </c>
      <c r="P174" s="11">
        <v>13000</v>
      </c>
      <c r="Q174" s="11">
        <f t="shared" si="63"/>
        <v>8819.8086690485434</v>
      </c>
      <c r="R174" s="12">
        <f t="shared" si="64"/>
        <v>715384.48093393736</v>
      </c>
      <c r="S174" s="11">
        <f t="shared" si="56"/>
        <v>4180.1913309514057</v>
      </c>
    </row>
    <row r="175" spans="2:19" x14ac:dyDescent="0.4">
      <c r="B175" s="17"/>
      <c r="C175" s="18"/>
      <c r="D175" s="18"/>
      <c r="E175" s="17"/>
      <c r="F175" s="19"/>
      <c r="G175" s="19"/>
      <c r="H175" s="20"/>
      <c r="L175" s="10">
        <v>172</v>
      </c>
      <c r="M175" s="9">
        <f t="shared" si="58"/>
        <v>49242</v>
      </c>
      <c r="N175" s="9">
        <f t="shared" si="55"/>
        <v>49273</v>
      </c>
      <c r="O175" s="10">
        <f t="shared" si="62"/>
        <v>31</v>
      </c>
      <c r="P175" s="11">
        <v>13000</v>
      </c>
      <c r="Q175" s="11">
        <f t="shared" si="63"/>
        <v>9060.5477990517393</v>
      </c>
      <c r="R175" s="12">
        <f t="shared" si="64"/>
        <v>711204.28960298595</v>
      </c>
      <c r="S175" s="11">
        <f t="shared" si="56"/>
        <v>3939.4522009482607</v>
      </c>
    </row>
    <row r="176" spans="2:19" x14ac:dyDescent="0.4">
      <c r="B176" s="17"/>
      <c r="C176" s="18"/>
      <c r="D176" s="18"/>
      <c r="E176" s="17"/>
      <c r="F176" s="19"/>
      <c r="G176" s="19"/>
      <c r="H176" s="20"/>
      <c r="L176" s="10">
        <v>173</v>
      </c>
      <c r="M176" s="9">
        <f t="shared" si="58"/>
        <v>49273</v>
      </c>
      <c r="N176" s="9">
        <f t="shared" si="55"/>
        <v>49303</v>
      </c>
      <c r="O176" s="10">
        <f t="shared" si="62"/>
        <v>30</v>
      </c>
      <c r="P176" s="11">
        <v>13000</v>
      </c>
      <c r="Q176" s="11">
        <f t="shared" si="63"/>
        <v>8719.7034748196438</v>
      </c>
      <c r="R176" s="12">
        <f t="shared" si="64"/>
        <v>707264.83740203769</v>
      </c>
      <c r="S176" s="11">
        <f t="shared" si="56"/>
        <v>4280.2965251803398</v>
      </c>
    </row>
    <row r="177" spans="2:19" x14ac:dyDescent="0.4">
      <c r="B177" s="17"/>
      <c r="C177" s="18"/>
      <c r="D177" s="18"/>
      <c r="E177" s="17"/>
      <c r="F177" s="19"/>
      <c r="G177" s="19"/>
      <c r="H177" s="20"/>
      <c r="L177" s="10">
        <v>174</v>
      </c>
      <c r="M177" s="9">
        <f t="shared" si="58"/>
        <v>49303</v>
      </c>
      <c r="N177" s="9">
        <f t="shared" si="55"/>
        <v>49334</v>
      </c>
      <c r="O177" s="10">
        <f t="shared" si="62"/>
        <v>31</v>
      </c>
      <c r="P177" s="11">
        <v>13000</v>
      </c>
      <c r="Q177" s="11">
        <f t="shared" si="63"/>
        <v>8955.8304522668132</v>
      </c>
      <c r="R177" s="12">
        <f t="shared" si="64"/>
        <v>702984.54087685735</v>
      </c>
      <c r="S177" s="11">
        <f t="shared" si="56"/>
        <v>4044.1695477331523</v>
      </c>
    </row>
    <row r="178" spans="2:19" x14ac:dyDescent="0.4">
      <c r="B178" s="17"/>
      <c r="C178" s="18"/>
      <c r="D178" s="18"/>
      <c r="E178" s="17"/>
      <c r="F178" s="19"/>
      <c r="G178" s="19"/>
      <c r="H178" s="20"/>
      <c r="L178" s="10">
        <v>175</v>
      </c>
      <c r="M178" s="9">
        <f t="shared" si="58"/>
        <v>49334</v>
      </c>
      <c r="N178" s="9">
        <f t="shared" si="55"/>
        <v>49365</v>
      </c>
      <c r="O178" s="10">
        <f t="shared" si="62"/>
        <v>31</v>
      </c>
      <c r="P178" s="11">
        <v>13000</v>
      </c>
      <c r="Q178" s="11">
        <f t="shared" si="63"/>
        <v>8904.3088402203502</v>
      </c>
      <c r="R178" s="12">
        <f t="shared" si="64"/>
        <v>698940.3713291242</v>
      </c>
      <c r="S178" s="11">
        <f t="shared" si="56"/>
        <v>4095.6911597796716</v>
      </c>
    </row>
    <row r="179" spans="2:19" x14ac:dyDescent="0.4">
      <c r="B179" s="17"/>
      <c r="C179" s="18"/>
      <c r="D179" s="18"/>
      <c r="E179" s="17"/>
      <c r="F179" s="19"/>
      <c r="G179" s="19"/>
      <c r="H179" s="20"/>
      <c r="L179" s="10">
        <v>176</v>
      </c>
      <c r="M179" s="9">
        <f t="shared" si="58"/>
        <v>49365</v>
      </c>
      <c r="N179" s="9">
        <f t="shared" si="55"/>
        <v>49393</v>
      </c>
      <c r="O179" s="10">
        <f t="shared" si="62"/>
        <v>28</v>
      </c>
      <c r="P179" s="11">
        <v>13000</v>
      </c>
      <c r="Q179" s="11">
        <f t="shared" si="63"/>
        <v>7995.4730320856088</v>
      </c>
      <c r="R179" s="12">
        <f t="shared" si="64"/>
        <v>694844.68016934453</v>
      </c>
      <c r="S179" s="11">
        <f t="shared" si="56"/>
        <v>5004.5269679144258</v>
      </c>
    </row>
    <row r="180" spans="2:19" x14ac:dyDescent="0.4">
      <c r="B180" s="17"/>
      <c r="C180" s="18"/>
      <c r="D180" s="18"/>
      <c r="E180" s="17"/>
      <c r="F180" s="19"/>
      <c r="G180" s="19"/>
      <c r="H180" s="20"/>
      <c r="L180" s="10">
        <v>177</v>
      </c>
      <c r="M180" s="9">
        <f t="shared" si="58"/>
        <v>49393</v>
      </c>
      <c r="N180" s="9">
        <f t="shared" si="55"/>
        <v>49424</v>
      </c>
      <c r="O180" s="10">
        <f t="shared" si="62"/>
        <v>31</v>
      </c>
      <c r="P180" s="11">
        <v>13000</v>
      </c>
      <c r="Q180" s="11">
        <f t="shared" si="63"/>
        <v>8788.374554483973</v>
      </c>
      <c r="R180" s="12">
        <f t="shared" si="64"/>
        <v>689840.1532014301</v>
      </c>
      <c r="S180" s="11">
        <f t="shared" si="56"/>
        <v>4211.6254455160815</v>
      </c>
    </row>
    <row r="181" spans="2:19" x14ac:dyDescent="0.4">
      <c r="B181" s="17"/>
      <c r="C181" s="18"/>
      <c r="D181" s="18"/>
      <c r="E181" s="17"/>
      <c r="F181" s="19"/>
      <c r="G181" s="19"/>
      <c r="H181" s="20"/>
      <c r="L181" s="10">
        <v>178</v>
      </c>
      <c r="M181" s="9">
        <f t="shared" si="58"/>
        <v>49424</v>
      </c>
      <c r="N181" s="9">
        <f t="shared" si="55"/>
        <v>49454</v>
      </c>
      <c r="O181" s="10">
        <f t="shared" si="62"/>
        <v>30</v>
      </c>
      <c r="P181" s="11">
        <v>13000</v>
      </c>
      <c r="Q181" s="11">
        <f t="shared" si="63"/>
        <v>8452.954451785241</v>
      </c>
      <c r="R181" s="12">
        <f t="shared" si="64"/>
        <v>685628.52775591402</v>
      </c>
      <c r="S181" s="11">
        <f t="shared" si="56"/>
        <v>4547.04554821481</v>
      </c>
    </row>
    <row r="182" spans="2:19" x14ac:dyDescent="0.4">
      <c r="B182" s="17"/>
      <c r="C182" s="18"/>
      <c r="D182" s="18"/>
      <c r="E182" s="17"/>
      <c r="F182" s="19"/>
      <c r="G182" s="19"/>
      <c r="H182" s="20"/>
      <c r="L182" s="10">
        <v>179</v>
      </c>
      <c r="M182" s="9">
        <f t="shared" si="58"/>
        <v>49454</v>
      </c>
      <c r="N182" s="9">
        <f t="shared" si="55"/>
        <v>49485</v>
      </c>
      <c r="O182" s="10">
        <f t="shared" si="62"/>
        <v>31</v>
      </c>
      <c r="P182" s="11">
        <v>13000</v>
      </c>
      <c r="Q182" s="11">
        <f t="shared" si="63"/>
        <v>8676.791485659729</v>
      </c>
      <c r="R182" s="12">
        <f t="shared" si="64"/>
        <v>681081.48220769921</v>
      </c>
      <c r="S182" s="11">
        <f t="shared" si="56"/>
        <v>4323.2085143402219</v>
      </c>
    </row>
    <row r="183" spans="2:19" x14ac:dyDescent="0.4">
      <c r="B183" s="17"/>
      <c r="C183" s="18"/>
      <c r="D183" s="18"/>
      <c r="E183" s="17"/>
      <c r="F183" s="19"/>
      <c r="G183" s="19"/>
      <c r="H183" s="20"/>
      <c r="K183">
        <v>15</v>
      </c>
      <c r="L183" s="10">
        <v>180</v>
      </c>
      <c r="M183" s="9">
        <f t="shared" si="58"/>
        <v>49485</v>
      </c>
      <c r="N183" s="9">
        <f t="shared" si="55"/>
        <v>49515</v>
      </c>
      <c r="O183" s="10">
        <f t="shared" si="62"/>
        <v>30</v>
      </c>
      <c r="P183" s="11">
        <v>13000</v>
      </c>
      <c r="Q183" s="11">
        <f t="shared" si="63"/>
        <v>8343.595155123603</v>
      </c>
      <c r="R183" s="12">
        <f t="shared" si="64"/>
        <v>676758.27369335899</v>
      </c>
      <c r="S183" s="11">
        <f t="shared" si="56"/>
        <v>4656.4048448763788</v>
      </c>
    </row>
    <row r="184" spans="2:19" x14ac:dyDescent="0.4">
      <c r="B184" s="17"/>
      <c r="C184" s="18"/>
      <c r="D184" s="18"/>
      <c r="E184" s="17"/>
      <c r="F184" s="19"/>
      <c r="G184" s="19"/>
      <c r="H184" s="20"/>
      <c r="L184" s="10">
        <v>181</v>
      </c>
      <c r="M184" s="9">
        <f t="shared" si="58"/>
        <v>49515</v>
      </c>
      <c r="N184" s="9">
        <f t="shared" si="55"/>
        <v>49546</v>
      </c>
      <c r="O184" s="10">
        <f t="shared" si="62"/>
        <v>31</v>
      </c>
      <c r="P184" s="11">
        <v>13000</v>
      </c>
      <c r="Q184" s="11">
        <f t="shared" si="63"/>
        <v>8562.3936716313528</v>
      </c>
      <c r="R184" s="12">
        <f t="shared" si="64"/>
        <v>672101.86884848261</v>
      </c>
      <c r="S184" s="11">
        <f t="shared" si="56"/>
        <v>4437.6063283686526</v>
      </c>
    </row>
    <row r="185" spans="2:19" x14ac:dyDescent="0.4">
      <c r="B185" s="17"/>
      <c r="C185" s="18"/>
      <c r="D185" s="18"/>
      <c r="E185" s="17"/>
      <c r="F185" s="19"/>
      <c r="G185" s="19"/>
      <c r="H185" s="20"/>
      <c r="L185" s="10">
        <v>182</v>
      </c>
      <c r="M185" s="9">
        <f t="shared" si="58"/>
        <v>49546</v>
      </c>
      <c r="N185" s="9">
        <f t="shared" si="55"/>
        <v>49577</v>
      </c>
      <c r="O185" s="10">
        <f t="shared" si="62"/>
        <v>31</v>
      </c>
      <c r="P185" s="11">
        <v>13000</v>
      </c>
      <c r="Q185" s="11">
        <f t="shared" si="63"/>
        <v>8505.8597827904923</v>
      </c>
      <c r="R185" s="12">
        <f t="shared" si="64"/>
        <v>667664.26252011396</v>
      </c>
      <c r="S185" s="11">
        <f t="shared" si="56"/>
        <v>4494.1402172094677</v>
      </c>
    </row>
    <row r="186" spans="2:19" x14ac:dyDescent="0.4">
      <c r="B186" s="17"/>
      <c r="C186" s="18"/>
      <c r="D186" s="18"/>
      <c r="E186" s="17"/>
      <c r="F186" s="19"/>
      <c r="G186" s="19"/>
      <c r="H186" s="20"/>
      <c r="L186" s="10">
        <v>183</v>
      </c>
      <c r="M186" s="9">
        <f t="shared" si="58"/>
        <v>49577</v>
      </c>
      <c r="N186" s="9">
        <f t="shared" si="55"/>
        <v>49607</v>
      </c>
      <c r="O186" s="10">
        <f t="shared" si="62"/>
        <v>30</v>
      </c>
      <c r="P186" s="11">
        <v>13000</v>
      </c>
      <c r="Q186" s="11">
        <f t="shared" si="63"/>
        <v>8176.0700009947132</v>
      </c>
      <c r="R186" s="12">
        <f t="shared" si="64"/>
        <v>663170.12230290449</v>
      </c>
      <c r="S186" s="11">
        <f t="shared" si="56"/>
        <v>4823.9299990052823</v>
      </c>
    </row>
    <row r="187" spans="2:19" x14ac:dyDescent="0.4">
      <c r="B187" s="17"/>
      <c r="C187" s="18"/>
      <c r="D187" s="18"/>
      <c r="E187" s="17"/>
      <c r="F187" s="19"/>
      <c r="G187" s="19"/>
      <c r="H187" s="20"/>
      <c r="L187" s="10">
        <v>184</v>
      </c>
      <c r="M187" s="9">
        <f t="shared" si="58"/>
        <v>49607</v>
      </c>
      <c r="N187" s="9">
        <f t="shared" si="55"/>
        <v>49638</v>
      </c>
      <c r="O187" s="10">
        <f t="shared" si="62"/>
        <v>31</v>
      </c>
      <c r="P187" s="11">
        <v>13000</v>
      </c>
      <c r="Q187" s="11">
        <f t="shared" si="63"/>
        <v>8387.1501211318664</v>
      </c>
      <c r="R187" s="12">
        <f t="shared" si="64"/>
        <v>658346.19230389921</v>
      </c>
      <c r="S187" s="11">
        <f t="shared" si="56"/>
        <v>4612.8498788680881</v>
      </c>
    </row>
    <row r="188" spans="2:19" x14ac:dyDescent="0.4">
      <c r="B188" s="17"/>
      <c r="C188" s="18"/>
      <c r="D188" s="18"/>
      <c r="E188" s="17"/>
      <c r="F188" s="19"/>
      <c r="G188" s="19"/>
      <c r="H188" s="20"/>
      <c r="L188" s="10">
        <v>185</v>
      </c>
      <c r="M188" s="9">
        <f t="shared" si="58"/>
        <v>49638</v>
      </c>
      <c r="N188" s="9">
        <f t="shared" si="55"/>
        <v>49668</v>
      </c>
      <c r="O188" s="10">
        <f t="shared" si="62"/>
        <v>30</v>
      </c>
      <c r="P188" s="11">
        <v>13000</v>
      </c>
      <c r="Q188" s="11">
        <f t="shared" si="63"/>
        <v>8059.7261394866846</v>
      </c>
      <c r="R188" s="12">
        <f t="shared" si="64"/>
        <v>653733.34242503112</v>
      </c>
      <c r="S188" s="11">
        <f t="shared" si="56"/>
        <v>4940.2738605133491</v>
      </c>
    </row>
    <row r="189" spans="2:19" x14ac:dyDescent="0.4">
      <c r="B189" s="17"/>
      <c r="C189" s="18"/>
      <c r="D189" s="18"/>
      <c r="E189" s="17"/>
      <c r="F189" s="19"/>
      <c r="G189" s="19"/>
      <c r="H189" s="20"/>
      <c r="L189" s="10">
        <v>186</v>
      </c>
      <c r="M189" s="9">
        <f t="shared" si="58"/>
        <v>49668</v>
      </c>
      <c r="N189" s="9">
        <f t="shared" si="55"/>
        <v>49699</v>
      </c>
      <c r="O189" s="10">
        <f t="shared" si="62"/>
        <v>31</v>
      </c>
      <c r="P189" s="11">
        <v>13000</v>
      </c>
      <c r="Q189" s="11">
        <f t="shared" si="63"/>
        <v>8265.4459419863215</v>
      </c>
      <c r="R189" s="12">
        <f t="shared" si="64"/>
        <v>648793.06856451777</v>
      </c>
      <c r="S189" s="11">
        <f t="shared" si="56"/>
        <v>4734.5540580137167</v>
      </c>
    </row>
    <row r="190" spans="2:19" x14ac:dyDescent="0.4">
      <c r="B190" s="17"/>
      <c r="C190" s="18"/>
      <c r="D190" s="18"/>
      <c r="E190" s="17"/>
      <c r="F190" s="19"/>
      <c r="G190" s="19"/>
      <c r="H190" s="20"/>
      <c r="L190" s="10">
        <v>187</v>
      </c>
      <c r="M190" s="9">
        <f t="shared" si="58"/>
        <v>49699</v>
      </c>
      <c r="N190" s="9">
        <f t="shared" si="55"/>
        <v>49730</v>
      </c>
      <c r="O190" s="10">
        <f t="shared" si="62"/>
        <v>31</v>
      </c>
      <c r="P190" s="11">
        <v>13000</v>
      </c>
      <c r="Q190" s="11">
        <f t="shared" si="63"/>
        <v>8205.1290204253255</v>
      </c>
      <c r="R190" s="12">
        <f t="shared" si="64"/>
        <v>644058.51450650406</v>
      </c>
      <c r="S190" s="11">
        <f t="shared" si="56"/>
        <v>4794.8709795746254</v>
      </c>
    </row>
    <row r="191" spans="2:19" x14ac:dyDescent="0.4">
      <c r="B191" s="17"/>
      <c r="C191" s="18"/>
      <c r="D191" s="18"/>
      <c r="E191" s="17"/>
      <c r="F191" s="19"/>
      <c r="G191" s="19"/>
      <c r="H191" s="20"/>
      <c r="L191" s="10">
        <v>188</v>
      </c>
      <c r="M191" s="9">
        <f t="shared" si="58"/>
        <v>49730</v>
      </c>
      <c r="N191" s="9">
        <f t="shared" si="55"/>
        <v>49759</v>
      </c>
      <c r="O191" s="10">
        <f t="shared" si="62"/>
        <v>29</v>
      </c>
      <c r="P191" s="11">
        <v>13000</v>
      </c>
      <c r="Q191" s="11">
        <f t="shared" si="63"/>
        <v>7618.6215050469664</v>
      </c>
      <c r="R191" s="12">
        <f t="shared" si="64"/>
        <v>639263.64352692943</v>
      </c>
      <c r="S191" s="11">
        <f t="shared" si="56"/>
        <v>5381.3784949530382</v>
      </c>
    </row>
    <row r="192" spans="2:19" x14ac:dyDescent="0.4">
      <c r="B192" s="17"/>
      <c r="C192" s="18"/>
      <c r="D192" s="18"/>
      <c r="E192" s="17"/>
      <c r="F192" s="19"/>
      <c r="G192" s="19"/>
      <c r="H192" s="20"/>
      <c r="L192" s="10">
        <v>189</v>
      </c>
      <c r="M192" s="9">
        <f t="shared" si="58"/>
        <v>49759</v>
      </c>
      <c r="N192" s="9">
        <f t="shared" si="55"/>
        <v>49790</v>
      </c>
      <c r="O192" s="10">
        <f t="shared" si="62"/>
        <v>31</v>
      </c>
      <c r="P192" s="11">
        <v>13000</v>
      </c>
      <c r="Q192" s="11">
        <f t="shared" si="63"/>
        <v>8075.4863901333974</v>
      </c>
      <c r="R192" s="12">
        <f t="shared" si="64"/>
        <v>633882.26503197639</v>
      </c>
      <c r="S192" s="11">
        <f t="shared" si="56"/>
        <v>4924.5136098666117</v>
      </c>
    </row>
    <row r="193" spans="2:19" x14ac:dyDescent="0.4">
      <c r="B193" s="17"/>
      <c r="C193" s="18"/>
      <c r="D193" s="18"/>
      <c r="E193" s="17"/>
      <c r="F193" s="19"/>
      <c r="G193" s="19"/>
      <c r="H193" s="20"/>
      <c r="L193" s="10">
        <v>190</v>
      </c>
      <c r="M193" s="9">
        <f t="shared" si="58"/>
        <v>49790</v>
      </c>
      <c r="N193" s="9">
        <f t="shared" si="55"/>
        <v>49820</v>
      </c>
      <c r="O193" s="10">
        <f t="shared" si="62"/>
        <v>30</v>
      </c>
      <c r="P193" s="11">
        <v>13000</v>
      </c>
      <c r="Q193" s="11">
        <f t="shared" si="63"/>
        <v>7754.2736476698456</v>
      </c>
      <c r="R193" s="12">
        <f t="shared" si="64"/>
        <v>628957.75142210978</v>
      </c>
      <c r="S193" s="11">
        <f t="shared" si="56"/>
        <v>5245.7263523301808</v>
      </c>
    </row>
    <row r="194" spans="2:19" x14ac:dyDescent="0.4">
      <c r="B194" s="17"/>
      <c r="C194" s="18"/>
      <c r="D194" s="18"/>
      <c r="E194" s="17"/>
      <c r="F194" s="19"/>
      <c r="G194" s="19"/>
      <c r="H194" s="20"/>
      <c r="L194" s="10">
        <v>191</v>
      </c>
      <c r="M194" s="9">
        <f t="shared" si="58"/>
        <v>49820</v>
      </c>
      <c r="N194" s="9">
        <f t="shared" si="55"/>
        <v>49851</v>
      </c>
      <c r="O194" s="10">
        <f t="shared" si="62"/>
        <v>31</v>
      </c>
      <c r="P194" s="11">
        <v>13000</v>
      </c>
      <c r="Q194" s="11">
        <f t="shared" si="63"/>
        <v>7945.9203193821231</v>
      </c>
      <c r="R194" s="12">
        <f t="shared" si="64"/>
        <v>623712.0250697796</v>
      </c>
      <c r="S194" s="11">
        <f t="shared" si="56"/>
        <v>5054.0796806178987</v>
      </c>
    </row>
    <row r="195" spans="2:19" x14ac:dyDescent="0.4">
      <c r="B195" s="17"/>
      <c r="C195" s="18"/>
      <c r="D195" s="18"/>
      <c r="E195" s="17"/>
      <c r="F195" s="19"/>
      <c r="G195" s="19"/>
      <c r="H195" s="20"/>
      <c r="K195">
        <v>16</v>
      </c>
      <c r="L195" s="10">
        <v>192</v>
      </c>
      <c r="M195" s="9">
        <f t="shared" si="58"/>
        <v>49851</v>
      </c>
      <c r="N195" s="9">
        <f t="shared" si="55"/>
        <v>49881</v>
      </c>
      <c r="O195" s="10">
        <f t="shared" si="62"/>
        <v>30</v>
      </c>
      <c r="P195" s="11">
        <v>13000</v>
      </c>
      <c r="Q195" s="11">
        <f t="shared" si="63"/>
        <v>7627.2897376745968</v>
      </c>
      <c r="R195" s="12">
        <f t="shared" si="64"/>
        <v>618657.9453891617</v>
      </c>
      <c r="S195" s="11">
        <f t="shared" si="56"/>
        <v>5372.7102623253595</v>
      </c>
    </row>
    <row r="196" spans="2:19" x14ac:dyDescent="0.4">
      <c r="B196" s="17"/>
      <c r="C196" s="18"/>
      <c r="D196" s="18"/>
      <c r="E196" s="17"/>
      <c r="F196" s="19"/>
      <c r="G196" s="19"/>
      <c r="H196" s="20"/>
      <c r="L196" s="10">
        <v>193</v>
      </c>
      <c r="M196" s="9">
        <f t="shared" si="58"/>
        <v>49881</v>
      </c>
      <c r="N196" s="9">
        <f t="shared" si="55"/>
        <v>49912</v>
      </c>
      <c r="O196" s="10">
        <f t="shared" si="62"/>
        <v>31</v>
      </c>
      <c r="P196" s="11">
        <v>13000</v>
      </c>
      <c r="Q196" s="11">
        <f t="shared" si="63"/>
        <v>7813.085872163806</v>
      </c>
      <c r="R196" s="12">
        <f t="shared" si="64"/>
        <v>613285.23512683634</v>
      </c>
      <c r="S196" s="11">
        <f t="shared" si="56"/>
        <v>5186.9141278362367</v>
      </c>
    </row>
    <row r="197" spans="2:19" x14ac:dyDescent="0.4">
      <c r="B197" s="17"/>
      <c r="C197" s="18"/>
      <c r="D197" s="18"/>
      <c r="E197" s="17"/>
      <c r="F197" s="19"/>
      <c r="G197" s="19"/>
      <c r="H197" s="20"/>
      <c r="L197" s="10">
        <v>194</v>
      </c>
      <c r="M197" s="9">
        <f t="shared" si="58"/>
        <v>49912</v>
      </c>
      <c r="N197" s="9">
        <f t="shared" ref="N197:N260" si="65">DATE(YEAR(M197),MONTH(M197)+1,DAY(M197))</f>
        <v>49943</v>
      </c>
      <c r="O197" s="10">
        <f t="shared" si="62"/>
        <v>31</v>
      </c>
      <c r="P197" s="11">
        <v>13000</v>
      </c>
      <c r="Q197" s="11">
        <f t="shared" si="63"/>
        <v>7747.0060072475353</v>
      </c>
      <c r="R197" s="12">
        <f t="shared" si="64"/>
        <v>608098.32099900011</v>
      </c>
      <c r="S197" s="11">
        <f t="shared" ref="S197:S260" si="66">IF(R197="","",R197-R198)</f>
        <v>5252.993992752512</v>
      </c>
    </row>
    <row r="198" spans="2:19" x14ac:dyDescent="0.4">
      <c r="B198" s="17"/>
      <c r="C198" s="18"/>
      <c r="D198" s="18"/>
      <c r="E198" s="17"/>
      <c r="F198" s="19"/>
      <c r="G198" s="19"/>
      <c r="H198" s="20"/>
      <c r="L198" s="10">
        <v>195</v>
      </c>
      <c r="M198" s="9">
        <f t="shared" si="58"/>
        <v>49943</v>
      </c>
      <c r="N198" s="9">
        <f t="shared" si="65"/>
        <v>49973</v>
      </c>
      <c r="O198" s="10">
        <f t="shared" si="62"/>
        <v>30</v>
      </c>
      <c r="P198" s="11">
        <v>13000</v>
      </c>
      <c r="Q198" s="11">
        <f t="shared" si="63"/>
        <v>7432.33964802223</v>
      </c>
      <c r="R198" s="12">
        <f t="shared" si="64"/>
        <v>602845.32700624759</v>
      </c>
      <c r="S198" s="11">
        <f t="shared" si="66"/>
        <v>5567.6603519778</v>
      </c>
    </row>
    <row r="199" spans="2:19" x14ac:dyDescent="0.4">
      <c r="B199" s="17"/>
      <c r="C199" s="18"/>
      <c r="D199" s="18"/>
      <c r="E199" s="17"/>
      <c r="F199" s="19"/>
      <c r="G199" s="19"/>
      <c r="H199" s="20"/>
      <c r="L199" s="10">
        <v>196</v>
      </c>
      <c r="M199" s="9">
        <f t="shared" si="58"/>
        <v>49973</v>
      </c>
      <c r="N199" s="9">
        <f t="shared" si="65"/>
        <v>50004</v>
      </c>
      <c r="O199" s="10">
        <f t="shared" si="62"/>
        <v>31</v>
      </c>
      <c r="P199" s="11">
        <v>13000</v>
      </c>
      <c r="Q199" s="11">
        <f t="shared" si="63"/>
        <v>7609.1538354585045</v>
      </c>
      <c r="R199" s="12">
        <f t="shared" si="64"/>
        <v>597277.66665426979</v>
      </c>
      <c r="S199" s="11">
        <f t="shared" si="66"/>
        <v>5390.8461645415518</v>
      </c>
    </row>
    <row r="200" spans="2:19" x14ac:dyDescent="0.4">
      <c r="B200" s="17"/>
      <c r="C200" s="18"/>
      <c r="D200" s="18"/>
      <c r="E200" s="17"/>
      <c r="F200" s="19"/>
      <c r="G200" s="19"/>
      <c r="H200" s="20"/>
      <c r="L200" s="10">
        <v>197</v>
      </c>
      <c r="M200" s="9">
        <f t="shared" si="58"/>
        <v>50004</v>
      </c>
      <c r="N200" s="9">
        <f t="shared" si="65"/>
        <v>50034</v>
      </c>
      <c r="O200" s="10">
        <f t="shared" si="62"/>
        <v>30</v>
      </c>
      <c r="P200" s="11">
        <v>13000</v>
      </c>
      <c r="Q200" s="11">
        <f t="shared" si="63"/>
        <v>7297.2347731610325</v>
      </c>
      <c r="R200" s="12">
        <f t="shared" si="64"/>
        <v>591886.82048972824</v>
      </c>
      <c r="S200" s="11">
        <f t="shared" si="66"/>
        <v>5702.7652268389938</v>
      </c>
    </row>
    <row r="201" spans="2:19" x14ac:dyDescent="0.4">
      <c r="B201" s="17"/>
      <c r="C201" s="18"/>
      <c r="D201" s="18"/>
      <c r="E201" s="17"/>
      <c r="F201" s="19"/>
      <c r="G201" s="19"/>
      <c r="H201" s="20"/>
      <c r="L201" s="10">
        <v>198</v>
      </c>
      <c r="M201" s="9">
        <f t="shared" si="58"/>
        <v>50034</v>
      </c>
      <c r="N201" s="9">
        <f t="shared" si="65"/>
        <v>50065</v>
      </c>
      <c r="O201" s="10">
        <f t="shared" si="62"/>
        <v>31</v>
      </c>
      <c r="P201" s="11">
        <v>13000</v>
      </c>
      <c r="Q201" s="11">
        <f t="shared" si="63"/>
        <v>7467.8242656779039</v>
      </c>
      <c r="R201" s="12">
        <f t="shared" si="64"/>
        <v>586184.05526288925</v>
      </c>
      <c r="S201" s="11">
        <f t="shared" si="66"/>
        <v>5532.1757343220524</v>
      </c>
    </row>
    <row r="202" spans="2:19" x14ac:dyDescent="0.4">
      <c r="B202" s="17"/>
      <c r="C202" s="18"/>
      <c r="D202" s="18"/>
      <c r="E202" s="17"/>
      <c r="F202" s="19"/>
      <c r="G202" s="19"/>
      <c r="H202" s="20"/>
      <c r="L202" s="10">
        <v>199</v>
      </c>
      <c r="M202" s="9">
        <f t="shared" si="58"/>
        <v>50065</v>
      </c>
      <c r="N202" s="9">
        <f t="shared" si="65"/>
        <v>50096</v>
      </c>
      <c r="O202" s="10">
        <f t="shared" si="62"/>
        <v>31</v>
      </c>
      <c r="P202" s="11">
        <v>13000</v>
      </c>
      <c r="Q202" s="11">
        <f t="shared" si="63"/>
        <v>7397.3458624872255</v>
      </c>
      <c r="R202" s="12">
        <f t="shared" si="64"/>
        <v>580651.87952856719</v>
      </c>
      <c r="S202" s="11">
        <f t="shared" si="66"/>
        <v>5602.6541375127854</v>
      </c>
    </row>
    <row r="203" spans="2:19" x14ac:dyDescent="0.4">
      <c r="B203" s="17"/>
      <c r="C203" s="18"/>
      <c r="D203" s="18"/>
      <c r="E203" s="17"/>
      <c r="F203" s="19"/>
      <c r="G203" s="19"/>
      <c r="H203" s="20"/>
      <c r="L203" s="10">
        <v>200</v>
      </c>
      <c r="M203" s="9">
        <f t="shared" si="58"/>
        <v>50096</v>
      </c>
      <c r="N203" s="9">
        <f t="shared" si="65"/>
        <v>50124</v>
      </c>
      <c r="O203" s="10">
        <f t="shared" si="62"/>
        <v>28</v>
      </c>
      <c r="P203" s="11">
        <v>13000</v>
      </c>
      <c r="Q203" s="11">
        <f t="shared" si="63"/>
        <v>6617.004785321722</v>
      </c>
      <c r="R203" s="12">
        <f t="shared" si="64"/>
        <v>575049.22539105441</v>
      </c>
      <c r="S203" s="11">
        <f t="shared" si="66"/>
        <v>6382.9952146782307</v>
      </c>
    </row>
    <row r="204" spans="2:19" x14ac:dyDescent="0.4">
      <c r="L204" s="10">
        <v>201</v>
      </c>
      <c r="M204" s="9">
        <f t="shared" si="58"/>
        <v>50124</v>
      </c>
      <c r="N204" s="9">
        <f t="shared" si="65"/>
        <v>50155</v>
      </c>
      <c r="O204" s="10">
        <f t="shared" si="62"/>
        <v>31</v>
      </c>
      <c r="P204" s="11">
        <v>13000</v>
      </c>
      <c r="Q204" s="11">
        <f t="shared" si="63"/>
        <v>7244.6519734798603</v>
      </c>
      <c r="R204" s="12">
        <f t="shared" si="64"/>
        <v>568666.23017637618</v>
      </c>
      <c r="S204" s="11">
        <f t="shared" si="66"/>
        <v>5755.3480265201069</v>
      </c>
    </row>
    <row r="205" spans="2:19" x14ac:dyDescent="0.4">
      <c r="L205" s="10">
        <v>202</v>
      </c>
      <c r="M205" s="9">
        <f t="shared" si="58"/>
        <v>50155</v>
      </c>
      <c r="N205" s="9">
        <f t="shared" si="65"/>
        <v>50185</v>
      </c>
      <c r="O205" s="10">
        <f t="shared" si="62"/>
        <v>30</v>
      </c>
      <c r="P205" s="11">
        <v>13000</v>
      </c>
      <c r="Q205" s="11">
        <f t="shared" si="63"/>
        <v>6939.9971771900073</v>
      </c>
      <c r="R205" s="12">
        <f t="shared" si="64"/>
        <v>562910.88214985607</v>
      </c>
      <c r="S205" s="11">
        <f t="shared" si="66"/>
        <v>6060.0028228099691</v>
      </c>
    </row>
    <row r="206" spans="2:19" x14ac:dyDescent="0.4">
      <c r="L206" s="10">
        <v>203</v>
      </c>
      <c r="M206" s="9">
        <f t="shared" si="58"/>
        <v>50185</v>
      </c>
      <c r="N206" s="9">
        <f t="shared" si="65"/>
        <v>50216</v>
      </c>
      <c r="O206" s="10">
        <f t="shared" si="62"/>
        <v>31</v>
      </c>
      <c r="P206" s="11">
        <v>13000</v>
      </c>
      <c r="Q206" s="11">
        <f t="shared" si="63"/>
        <v>7094.12764074182</v>
      </c>
      <c r="R206" s="12">
        <f t="shared" si="64"/>
        <v>556850.8793270461</v>
      </c>
      <c r="S206" s="11">
        <f t="shared" si="66"/>
        <v>5905.8723592581227</v>
      </c>
    </row>
    <row r="207" spans="2:19" x14ac:dyDescent="0.4">
      <c r="K207">
        <v>17</v>
      </c>
      <c r="L207" s="10">
        <v>204</v>
      </c>
      <c r="M207" s="9">
        <f t="shared" si="58"/>
        <v>50216</v>
      </c>
      <c r="N207" s="9">
        <f t="shared" si="65"/>
        <v>50246</v>
      </c>
      <c r="O207" s="10">
        <f t="shared" si="62"/>
        <v>30</v>
      </c>
      <c r="P207" s="11">
        <v>13000</v>
      </c>
      <c r="Q207" s="11">
        <f t="shared" si="63"/>
        <v>6792.4726886439612</v>
      </c>
      <c r="R207" s="12">
        <f t="shared" si="64"/>
        <v>550945.00696778798</v>
      </c>
      <c r="S207" s="11">
        <f t="shared" si="66"/>
        <v>6207.5273113560397</v>
      </c>
    </row>
    <row r="208" spans="2:19" x14ac:dyDescent="0.4">
      <c r="L208" s="10">
        <v>205</v>
      </c>
      <c r="M208" s="9">
        <f t="shared" si="58"/>
        <v>50246</v>
      </c>
      <c r="N208" s="9">
        <f t="shared" si="65"/>
        <v>50277</v>
      </c>
      <c r="O208" s="10">
        <f t="shared" si="62"/>
        <v>31</v>
      </c>
      <c r="P208" s="11">
        <v>13000</v>
      </c>
      <c r="Q208" s="11">
        <f t="shared" si="63"/>
        <v>6939.8062476778314</v>
      </c>
      <c r="R208" s="12">
        <f t="shared" si="64"/>
        <v>544737.47965643194</v>
      </c>
      <c r="S208" s="11">
        <f t="shared" si="66"/>
        <v>6060.1937523221131</v>
      </c>
    </row>
    <row r="209" spans="11:19" x14ac:dyDescent="0.4">
      <c r="L209" s="10">
        <v>206</v>
      </c>
      <c r="M209" s="9">
        <f t="shared" si="58"/>
        <v>50277</v>
      </c>
      <c r="N209" s="9">
        <f t="shared" si="65"/>
        <v>50308</v>
      </c>
      <c r="O209" s="10">
        <f t="shared" si="62"/>
        <v>31</v>
      </c>
      <c r="P209" s="11">
        <v>13000</v>
      </c>
      <c r="Q209" s="11">
        <f t="shared" si="63"/>
        <v>6862.601039600303</v>
      </c>
      <c r="R209" s="12">
        <f t="shared" si="64"/>
        <v>538677.28590410983</v>
      </c>
      <c r="S209" s="11">
        <f t="shared" si="66"/>
        <v>6137.3989603996743</v>
      </c>
    </row>
    <row r="210" spans="11:19" x14ac:dyDescent="0.4">
      <c r="L210" s="10">
        <v>207</v>
      </c>
      <c r="M210" s="9">
        <f t="shared" ref="M210:M267" si="67">DATE(YEAR(N209),MONTH(N209),DAY(N209))</f>
        <v>50308</v>
      </c>
      <c r="N210" s="9">
        <f t="shared" si="65"/>
        <v>50338</v>
      </c>
      <c r="O210" s="10">
        <f t="shared" si="62"/>
        <v>30</v>
      </c>
      <c r="P210" s="11">
        <v>13000</v>
      </c>
      <c r="Q210" s="11">
        <f t="shared" si="63"/>
        <v>6565.5602499909473</v>
      </c>
      <c r="R210" s="12">
        <f t="shared" si="64"/>
        <v>532539.88694371015</v>
      </c>
      <c r="S210" s="11">
        <f t="shared" si="66"/>
        <v>6434.4397500091</v>
      </c>
    </row>
    <row r="211" spans="11:19" x14ac:dyDescent="0.4">
      <c r="L211" s="10">
        <v>208</v>
      </c>
      <c r="M211" s="9">
        <f t="shared" si="67"/>
        <v>50338</v>
      </c>
      <c r="N211" s="9">
        <f t="shared" si="65"/>
        <v>50369</v>
      </c>
      <c r="O211" s="10">
        <f t="shared" si="62"/>
        <v>31</v>
      </c>
      <c r="P211" s="11">
        <v>13000</v>
      </c>
      <c r="Q211" s="11">
        <f t="shared" si="63"/>
        <v>6702.4392587690681</v>
      </c>
      <c r="R211" s="12">
        <f t="shared" si="64"/>
        <v>526105.44719370105</v>
      </c>
      <c r="S211" s="11">
        <f t="shared" si="66"/>
        <v>6297.5607412309037</v>
      </c>
    </row>
    <row r="212" spans="11:19" x14ac:dyDescent="0.4">
      <c r="L212" s="10">
        <v>209</v>
      </c>
      <c r="M212" s="9">
        <f t="shared" si="67"/>
        <v>50369</v>
      </c>
      <c r="N212" s="9">
        <f t="shared" si="65"/>
        <v>50399</v>
      </c>
      <c r="O212" s="10">
        <f t="shared" si="62"/>
        <v>30</v>
      </c>
      <c r="P212" s="11">
        <v>13000</v>
      </c>
      <c r="Q212" s="11">
        <f t="shared" si="63"/>
        <v>6408.5903809208648</v>
      </c>
      <c r="R212" s="12">
        <f t="shared" si="64"/>
        <v>519807.88645247015</v>
      </c>
      <c r="S212" s="11">
        <f t="shared" si="66"/>
        <v>6591.4096190791461</v>
      </c>
    </row>
    <row r="213" spans="11:19" x14ac:dyDescent="0.4">
      <c r="L213" s="10">
        <v>210</v>
      </c>
      <c r="M213" s="9">
        <f t="shared" si="67"/>
        <v>50399</v>
      </c>
      <c r="N213" s="9">
        <f t="shared" si="65"/>
        <v>50430</v>
      </c>
      <c r="O213" s="10">
        <f t="shared" si="62"/>
        <v>31</v>
      </c>
      <c r="P213" s="11">
        <v>13000</v>
      </c>
      <c r="Q213" s="11">
        <f t="shared" si="63"/>
        <v>6538.2373076034737</v>
      </c>
      <c r="R213" s="12">
        <f t="shared" si="64"/>
        <v>513216.476833391</v>
      </c>
      <c r="S213" s="11">
        <f t="shared" si="66"/>
        <v>6461.762692396529</v>
      </c>
    </row>
    <row r="214" spans="11:19" x14ac:dyDescent="0.4">
      <c r="L214" s="10">
        <v>211</v>
      </c>
      <c r="M214" s="9">
        <f t="shared" si="67"/>
        <v>50430</v>
      </c>
      <c r="N214" s="9">
        <f t="shared" si="65"/>
        <v>50461</v>
      </c>
      <c r="O214" s="10">
        <f t="shared" si="62"/>
        <v>31</v>
      </c>
      <c r="P214" s="11">
        <v>13000</v>
      </c>
      <c r="Q214" s="11">
        <f t="shared" si="63"/>
        <v>6455.9162212482861</v>
      </c>
      <c r="R214" s="12">
        <f t="shared" si="64"/>
        <v>506754.71414099447</v>
      </c>
      <c r="S214" s="11">
        <f t="shared" si="66"/>
        <v>6544.083778751723</v>
      </c>
    </row>
    <row r="215" spans="11:19" x14ac:dyDescent="0.4">
      <c r="L215" s="10">
        <v>212</v>
      </c>
      <c r="M215" s="9">
        <f t="shared" si="67"/>
        <v>50461</v>
      </c>
      <c r="N215" s="9">
        <f t="shared" si="65"/>
        <v>50489</v>
      </c>
      <c r="O215" s="10">
        <f t="shared" si="62"/>
        <v>28</v>
      </c>
      <c r="P215" s="11">
        <v>13000</v>
      </c>
      <c r="Q215" s="11">
        <f t="shared" si="63"/>
        <v>5755.8483493737522</v>
      </c>
      <c r="R215" s="12">
        <f t="shared" si="64"/>
        <v>500210.63036224275</v>
      </c>
      <c r="S215" s="11">
        <f t="shared" si="66"/>
        <v>7244.1516506262706</v>
      </c>
    </row>
    <row r="216" spans="11:19" x14ac:dyDescent="0.4">
      <c r="L216" s="10">
        <v>213</v>
      </c>
      <c r="M216" s="9">
        <f t="shared" si="67"/>
        <v>50489</v>
      </c>
      <c r="N216" s="9">
        <f t="shared" si="65"/>
        <v>50520</v>
      </c>
      <c r="O216" s="10">
        <f t="shared" ref="O216:O266" si="68">IF(M216="","",N216-M216)</f>
        <v>31</v>
      </c>
      <c r="P216" s="11">
        <v>13000</v>
      </c>
      <c r="Q216" s="11">
        <f t="shared" ref="Q216:Q266" si="69">IF(R216="","",(R216*$H$2*O216)/$G$2)</f>
        <v>6280.2578794767578</v>
      </c>
      <c r="R216" s="12">
        <f t="shared" ref="R216:R266" si="70">IF(R215="","",R215-P215+Q215)</f>
        <v>492966.47871161648</v>
      </c>
      <c r="S216" s="11">
        <f t="shared" si="66"/>
        <v>6719.7421205232386</v>
      </c>
    </row>
    <row r="217" spans="11:19" x14ac:dyDescent="0.4">
      <c r="L217" s="10">
        <v>214</v>
      </c>
      <c r="M217" s="9">
        <f t="shared" si="67"/>
        <v>50520</v>
      </c>
      <c r="N217" s="9">
        <f t="shared" si="65"/>
        <v>50550</v>
      </c>
      <c r="O217" s="10">
        <f t="shared" si="68"/>
        <v>30</v>
      </c>
      <c r="P217" s="11">
        <v>13000</v>
      </c>
      <c r="Q217" s="11">
        <f t="shared" si="69"/>
        <v>5994.8227798901908</v>
      </c>
      <c r="R217" s="12">
        <f t="shared" si="70"/>
        <v>486246.73659109324</v>
      </c>
      <c r="S217" s="11">
        <f t="shared" si="66"/>
        <v>7005.177220109792</v>
      </c>
    </row>
    <row r="218" spans="11:19" x14ac:dyDescent="0.4">
      <c r="L218" s="10">
        <v>215</v>
      </c>
      <c r="M218" s="9">
        <f t="shared" si="67"/>
        <v>50550</v>
      </c>
      <c r="N218" s="9">
        <f t="shared" si="65"/>
        <v>50581</v>
      </c>
      <c r="O218" s="10">
        <f t="shared" si="68"/>
        <v>31</v>
      </c>
      <c r="P218" s="11">
        <v>13000</v>
      </c>
      <c r="Q218" s="11">
        <f t="shared" si="69"/>
        <v>6105.406167328968</v>
      </c>
      <c r="R218" s="12">
        <f t="shared" si="70"/>
        <v>479241.55937098345</v>
      </c>
      <c r="S218" s="11">
        <f t="shared" si="66"/>
        <v>6894.5938326710602</v>
      </c>
    </row>
    <row r="219" spans="11:19" x14ac:dyDescent="0.4">
      <c r="K219">
        <v>18</v>
      </c>
      <c r="L219" s="10">
        <v>216</v>
      </c>
      <c r="M219" s="9">
        <f t="shared" si="67"/>
        <v>50581</v>
      </c>
      <c r="N219" s="9">
        <f t="shared" si="65"/>
        <v>50611</v>
      </c>
      <c r="O219" s="10">
        <f t="shared" si="68"/>
        <v>30</v>
      </c>
      <c r="P219" s="11">
        <v>13000</v>
      </c>
      <c r="Q219" s="11">
        <f t="shared" si="69"/>
        <v>5823.4557395134398</v>
      </c>
      <c r="R219" s="12">
        <f t="shared" si="70"/>
        <v>472346.96553831239</v>
      </c>
      <c r="S219" s="11">
        <f t="shared" si="66"/>
        <v>7176.544260486553</v>
      </c>
    </row>
    <row r="220" spans="11:19" x14ac:dyDescent="0.4">
      <c r="L220" s="10">
        <v>217</v>
      </c>
      <c r="M220" s="9">
        <f t="shared" si="67"/>
        <v>50611</v>
      </c>
      <c r="N220" s="9">
        <f t="shared" si="65"/>
        <v>50642</v>
      </c>
      <c r="O220" s="10">
        <f t="shared" si="68"/>
        <v>31</v>
      </c>
      <c r="P220" s="11">
        <v>13000</v>
      </c>
      <c r="Q220" s="11">
        <f t="shared" si="69"/>
        <v>5926.1437231284672</v>
      </c>
      <c r="R220" s="12">
        <f t="shared" si="70"/>
        <v>465170.42127782584</v>
      </c>
      <c r="S220" s="11">
        <f t="shared" si="66"/>
        <v>7073.8562768715201</v>
      </c>
    </row>
    <row r="221" spans="11:19" x14ac:dyDescent="0.4">
      <c r="L221" s="10">
        <v>218</v>
      </c>
      <c r="M221" s="9">
        <f t="shared" si="67"/>
        <v>50642</v>
      </c>
      <c r="N221" s="9">
        <f t="shared" si="65"/>
        <v>50673</v>
      </c>
      <c r="O221" s="10">
        <f t="shared" si="68"/>
        <v>31</v>
      </c>
      <c r="P221" s="11">
        <v>13000</v>
      </c>
      <c r="Q221" s="11">
        <f t="shared" si="69"/>
        <v>5836.0247322039386</v>
      </c>
      <c r="R221" s="12">
        <f t="shared" si="70"/>
        <v>458096.56500095432</v>
      </c>
      <c r="S221" s="11">
        <f t="shared" si="66"/>
        <v>7163.9752677960787</v>
      </c>
    </row>
    <row r="222" spans="11:19" x14ac:dyDescent="0.4">
      <c r="L222" s="10">
        <v>219</v>
      </c>
      <c r="M222" s="9">
        <f t="shared" si="67"/>
        <v>50673</v>
      </c>
      <c r="N222" s="9">
        <f t="shared" si="65"/>
        <v>50703</v>
      </c>
      <c r="O222" s="10">
        <f t="shared" si="68"/>
        <v>30</v>
      </c>
      <c r="P222" s="11">
        <v>13000</v>
      </c>
      <c r="Q222" s="11">
        <f t="shared" si="69"/>
        <v>5559.4428871211294</v>
      </c>
      <c r="R222" s="12">
        <f t="shared" si="70"/>
        <v>450932.58973315824</v>
      </c>
      <c r="S222" s="11">
        <f t="shared" si="66"/>
        <v>7440.557112878887</v>
      </c>
    </row>
    <row r="223" spans="11:19" x14ac:dyDescent="0.4">
      <c r="L223" s="10">
        <v>220</v>
      </c>
      <c r="M223" s="9">
        <f t="shared" si="67"/>
        <v>50703</v>
      </c>
      <c r="N223" s="9">
        <f t="shared" si="65"/>
        <v>50734</v>
      </c>
      <c r="O223" s="10">
        <f t="shared" si="68"/>
        <v>31</v>
      </c>
      <c r="P223" s="11">
        <v>13000</v>
      </c>
      <c r="Q223" s="11">
        <f t="shared" si="69"/>
        <v>5649.9669909158874</v>
      </c>
      <c r="R223" s="12">
        <f t="shared" si="70"/>
        <v>443492.03262027935</v>
      </c>
      <c r="S223" s="11">
        <f t="shared" si="66"/>
        <v>7350.0330090841162</v>
      </c>
    </row>
    <row r="224" spans="11:19" x14ac:dyDescent="0.4">
      <c r="L224" s="10">
        <v>221</v>
      </c>
      <c r="M224" s="9">
        <f t="shared" si="67"/>
        <v>50734</v>
      </c>
      <c r="N224" s="9">
        <f t="shared" si="65"/>
        <v>50764</v>
      </c>
      <c r="O224" s="10">
        <f t="shared" si="68"/>
        <v>30</v>
      </c>
      <c r="P224" s="11">
        <v>13000</v>
      </c>
      <c r="Q224" s="11">
        <f t="shared" si="69"/>
        <v>5377.0931458914483</v>
      </c>
      <c r="R224" s="12">
        <f t="shared" si="70"/>
        <v>436141.99961119524</v>
      </c>
      <c r="S224" s="11">
        <f t="shared" si="66"/>
        <v>7622.906854108558</v>
      </c>
    </row>
    <row r="225" spans="11:19" x14ac:dyDescent="0.4">
      <c r="L225" s="10">
        <v>222</v>
      </c>
      <c r="M225" s="9">
        <f t="shared" si="67"/>
        <v>50764</v>
      </c>
      <c r="N225" s="9">
        <f t="shared" si="65"/>
        <v>50795</v>
      </c>
      <c r="O225" s="10">
        <f t="shared" si="68"/>
        <v>31</v>
      </c>
      <c r="P225" s="11">
        <v>13000</v>
      </c>
      <c r="Q225" s="11">
        <f t="shared" si="69"/>
        <v>5459.215839234118</v>
      </c>
      <c r="R225" s="12">
        <f t="shared" si="70"/>
        <v>428519.09275708668</v>
      </c>
      <c r="S225" s="11">
        <f t="shared" si="66"/>
        <v>7540.7841607658775</v>
      </c>
    </row>
    <row r="226" spans="11:19" x14ac:dyDescent="0.4">
      <c r="L226" s="10">
        <v>223</v>
      </c>
      <c r="M226" s="9">
        <f t="shared" si="67"/>
        <v>50795</v>
      </c>
      <c r="N226" s="9">
        <f t="shared" si="65"/>
        <v>50826</v>
      </c>
      <c r="O226" s="10">
        <f t="shared" si="68"/>
        <v>31</v>
      </c>
      <c r="P226" s="11">
        <v>13000</v>
      </c>
      <c r="Q226" s="11">
        <f t="shared" si="69"/>
        <v>5363.1483149942233</v>
      </c>
      <c r="R226" s="12">
        <f t="shared" si="70"/>
        <v>420978.3085963208</v>
      </c>
      <c r="S226" s="11">
        <f t="shared" si="66"/>
        <v>7636.851685005764</v>
      </c>
    </row>
    <row r="227" spans="11:19" x14ac:dyDescent="0.4">
      <c r="L227" s="10">
        <v>224</v>
      </c>
      <c r="M227" s="9">
        <f t="shared" si="67"/>
        <v>50826</v>
      </c>
      <c r="N227" s="9">
        <f t="shared" si="65"/>
        <v>50854</v>
      </c>
      <c r="O227" s="10">
        <f t="shared" si="68"/>
        <v>28</v>
      </c>
      <c r="P227" s="11">
        <v>13000</v>
      </c>
      <c r="Q227" s="11">
        <f t="shared" si="69"/>
        <v>4756.2578603493785</v>
      </c>
      <c r="R227" s="12">
        <f t="shared" si="70"/>
        <v>413341.45691131504</v>
      </c>
      <c r="S227" s="11">
        <f t="shared" si="66"/>
        <v>8243.7421396506252</v>
      </c>
    </row>
    <row r="228" spans="11:19" x14ac:dyDescent="0.4">
      <c r="L228" s="10">
        <v>225</v>
      </c>
      <c r="M228" s="9">
        <f t="shared" si="67"/>
        <v>50854</v>
      </c>
      <c r="N228" s="9">
        <f t="shared" si="65"/>
        <v>50885</v>
      </c>
      <c r="O228" s="10">
        <f t="shared" si="68"/>
        <v>31</v>
      </c>
      <c r="P228" s="11">
        <v>13000</v>
      </c>
      <c r="Q228" s="11">
        <f t="shared" si="69"/>
        <v>5160.8339005157241</v>
      </c>
      <c r="R228" s="12">
        <f t="shared" si="70"/>
        <v>405097.71477166441</v>
      </c>
      <c r="S228" s="11">
        <f t="shared" si="66"/>
        <v>7839.1660994842532</v>
      </c>
    </row>
    <row r="229" spans="11:19" x14ac:dyDescent="0.4">
      <c r="L229" s="10">
        <v>226</v>
      </c>
      <c r="M229" s="9">
        <f t="shared" si="67"/>
        <v>50885</v>
      </c>
      <c r="N229" s="9">
        <f t="shared" si="65"/>
        <v>50915</v>
      </c>
      <c r="O229" s="10">
        <f t="shared" si="68"/>
        <v>30</v>
      </c>
      <c r="P229" s="11">
        <v>13000</v>
      </c>
      <c r="Q229" s="11">
        <f t="shared" si="69"/>
        <v>4897.7081343145501</v>
      </c>
      <c r="R229" s="12">
        <f t="shared" si="70"/>
        <v>397258.54867218016</v>
      </c>
      <c r="S229" s="11">
        <f t="shared" si="66"/>
        <v>8102.2918656854308</v>
      </c>
    </row>
    <row r="230" spans="11:19" x14ac:dyDescent="0.4">
      <c r="L230" s="10">
        <v>227</v>
      </c>
      <c r="M230" s="9">
        <f t="shared" si="67"/>
        <v>50915</v>
      </c>
      <c r="N230" s="9">
        <f t="shared" si="65"/>
        <v>50946</v>
      </c>
      <c r="O230" s="10">
        <f t="shared" si="68"/>
        <v>31</v>
      </c>
      <c r="P230" s="11">
        <v>13000</v>
      </c>
      <c r="Q230" s="11">
        <f t="shared" si="69"/>
        <v>4957.7440935621935</v>
      </c>
      <c r="R230" s="12">
        <f t="shared" si="70"/>
        <v>389156.25680649473</v>
      </c>
      <c r="S230" s="11">
        <f t="shared" si="66"/>
        <v>8042.2559064378147</v>
      </c>
    </row>
    <row r="231" spans="11:19" x14ac:dyDescent="0.4">
      <c r="K231">
        <v>19</v>
      </c>
      <c r="L231" s="10">
        <v>228</v>
      </c>
      <c r="M231" s="9">
        <f t="shared" si="67"/>
        <v>50946</v>
      </c>
      <c r="N231" s="9">
        <f t="shared" si="65"/>
        <v>50976</v>
      </c>
      <c r="O231" s="10">
        <f t="shared" si="68"/>
        <v>30</v>
      </c>
      <c r="P231" s="11">
        <v>13000</v>
      </c>
      <c r="Q231" s="11">
        <f t="shared" si="69"/>
        <v>4698.665764521249</v>
      </c>
      <c r="R231" s="12">
        <f t="shared" si="70"/>
        <v>381114.00090005691</v>
      </c>
      <c r="S231" s="11">
        <f t="shared" si="66"/>
        <v>8301.3342354787746</v>
      </c>
    </row>
    <row r="232" spans="11:19" x14ac:dyDescent="0.4">
      <c r="L232" s="10">
        <v>229</v>
      </c>
      <c r="M232" s="9">
        <f t="shared" si="67"/>
        <v>50976</v>
      </c>
      <c r="N232" s="9">
        <f t="shared" si="65"/>
        <v>51007</v>
      </c>
      <c r="O232" s="10">
        <f t="shared" si="68"/>
        <v>31</v>
      </c>
      <c r="P232" s="11">
        <v>13000</v>
      </c>
      <c r="Q232" s="11">
        <f t="shared" si="69"/>
        <v>4749.531232850105</v>
      </c>
      <c r="R232" s="12">
        <f t="shared" si="70"/>
        <v>372812.66666457814</v>
      </c>
      <c r="S232" s="11">
        <f t="shared" si="66"/>
        <v>8250.4687671498978</v>
      </c>
    </row>
    <row r="233" spans="11:19" x14ac:dyDescent="0.4">
      <c r="L233" s="10">
        <v>230</v>
      </c>
      <c r="M233" s="9">
        <f t="shared" si="67"/>
        <v>51007</v>
      </c>
      <c r="N233" s="9">
        <f t="shared" si="65"/>
        <v>51038</v>
      </c>
      <c r="O233" s="10">
        <f t="shared" si="68"/>
        <v>31</v>
      </c>
      <c r="P233" s="11">
        <v>13000</v>
      </c>
      <c r="Q233" s="11">
        <f t="shared" si="69"/>
        <v>4644.4225211590174</v>
      </c>
      <c r="R233" s="12">
        <f t="shared" si="70"/>
        <v>364562.19789742824</v>
      </c>
      <c r="S233" s="11">
        <f t="shared" si="66"/>
        <v>8355.5774788410054</v>
      </c>
    </row>
    <row r="234" spans="11:19" x14ac:dyDescent="0.4">
      <c r="L234" s="10">
        <v>231</v>
      </c>
      <c r="M234" s="9">
        <f t="shared" si="67"/>
        <v>51038</v>
      </c>
      <c r="N234" s="9">
        <f t="shared" si="65"/>
        <v>51068</v>
      </c>
      <c r="O234" s="10">
        <f t="shared" si="68"/>
        <v>30</v>
      </c>
      <c r="P234" s="11">
        <v>13000</v>
      </c>
      <c r="Q234" s="11">
        <f t="shared" si="69"/>
        <v>4391.5884709140892</v>
      </c>
      <c r="R234" s="12">
        <f t="shared" si="70"/>
        <v>356206.62041858723</v>
      </c>
      <c r="S234" s="11">
        <f t="shared" si="66"/>
        <v>8608.4115290858899</v>
      </c>
    </row>
    <row r="235" spans="11:19" x14ac:dyDescent="0.4">
      <c r="L235" s="10">
        <v>232</v>
      </c>
      <c r="M235" s="9">
        <f t="shared" si="67"/>
        <v>51068</v>
      </c>
      <c r="N235" s="9">
        <f t="shared" si="65"/>
        <v>51099</v>
      </c>
      <c r="O235" s="10">
        <f t="shared" si="68"/>
        <v>31</v>
      </c>
      <c r="P235" s="11">
        <v>13000</v>
      </c>
      <c r="Q235" s="11">
        <f t="shared" si="69"/>
        <v>4428.3059488662502</v>
      </c>
      <c r="R235" s="12">
        <f t="shared" si="70"/>
        <v>347598.20888950134</v>
      </c>
      <c r="S235" s="11">
        <f t="shared" si="66"/>
        <v>8571.6940511337598</v>
      </c>
    </row>
    <row r="236" spans="11:19" x14ac:dyDescent="0.4">
      <c r="L236" s="10">
        <v>233</v>
      </c>
      <c r="M236" s="9">
        <f t="shared" si="67"/>
        <v>51099</v>
      </c>
      <c r="N236" s="9">
        <f t="shared" si="65"/>
        <v>51129</v>
      </c>
      <c r="O236" s="10">
        <f t="shared" si="68"/>
        <v>30</v>
      </c>
      <c r="P236" s="11">
        <v>13000</v>
      </c>
      <c r="Q236" s="11">
        <f t="shared" si="69"/>
        <v>4179.7789500620665</v>
      </c>
      <c r="R236" s="12">
        <f t="shared" si="70"/>
        <v>339026.51483836758</v>
      </c>
      <c r="S236" s="11">
        <f t="shared" si="66"/>
        <v>8820.2210499379435</v>
      </c>
    </row>
    <row r="237" spans="11:19" x14ac:dyDescent="0.4">
      <c r="L237" s="10">
        <v>234</v>
      </c>
      <c r="M237" s="9">
        <f t="shared" si="67"/>
        <v>51129</v>
      </c>
      <c r="N237" s="9">
        <f t="shared" si="65"/>
        <v>51160</v>
      </c>
      <c r="O237" s="10">
        <f t="shared" si="68"/>
        <v>31</v>
      </c>
      <c r="P237" s="11">
        <v>13000</v>
      </c>
      <c r="Q237" s="11">
        <f t="shared" si="69"/>
        <v>4206.7377153868429</v>
      </c>
      <c r="R237" s="12">
        <f t="shared" si="70"/>
        <v>330206.29378842964</v>
      </c>
      <c r="S237" s="11">
        <f t="shared" si="66"/>
        <v>8793.2622846131562</v>
      </c>
    </row>
    <row r="238" spans="11:19" x14ac:dyDescent="0.4">
      <c r="L238" s="10">
        <v>235</v>
      </c>
      <c r="M238" s="9">
        <f t="shared" si="67"/>
        <v>51160</v>
      </c>
      <c r="N238" s="9">
        <f t="shared" si="65"/>
        <v>51191</v>
      </c>
      <c r="O238" s="10">
        <f t="shared" si="68"/>
        <v>31</v>
      </c>
      <c r="P238" s="11">
        <v>13000</v>
      </c>
      <c r="Q238" s="11">
        <f t="shared" si="69"/>
        <v>4094.7139629938265</v>
      </c>
      <c r="R238" s="12">
        <f t="shared" si="70"/>
        <v>321413.03150381648</v>
      </c>
      <c r="S238" s="11">
        <f t="shared" si="66"/>
        <v>8905.2860370061826</v>
      </c>
    </row>
    <row r="239" spans="11:19" x14ac:dyDescent="0.4">
      <c r="L239" s="10">
        <v>236</v>
      </c>
      <c r="M239" s="9">
        <f t="shared" si="67"/>
        <v>51191</v>
      </c>
      <c r="N239" s="9">
        <f t="shared" si="65"/>
        <v>51220</v>
      </c>
      <c r="O239" s="10">
        <f t="shared" si="68"/>
        <v>29</v>
      </c>
      <c r="P239" s="11">
        <v>13000</v>
      </c>
      <c r="Q239" s="11">
        <f t="shared" si="69"/>
        <v>3724.4073774811641</v>
      </c>
      <c r="R239" s="12">
        <f t="shared" si="70"/>
        <v>312507.7454668103</v>
      </c>
      <c r="S239" s="11">
        <f t="shared" si="66"/>
        <v>9275.5926225188305</v>
      </c>
    </row>
    <row r="240" spans="11:19" x14ac:dyDescent="0.4">
      <c r="L240" s="10">
        <v>237</v>
      </c>
      <c r="M240" s="9">
        <f t="shared" si="67"/>
        <v>51220</v>
      </c>
      <c r="N240" s="9">
        <f t="shared" si="65"/>
        <v>51251</v>
      </c>
      <c r="O240" s="10">
        <f t="shared" si="68"/>
        <v>31</v>
      </c>
      <c r="P240" s="11">
        <v>13000</v>
      </c>
      <c r="Q240" s="11">
        <f t="shared" si="69"/>
        <v>3863.0945499341242</v>
      </c>
      <c r="R240" s="12">
        <f t="shared" si="70"/>
        <v>303232.15284429147</v>
      </c>
      <c r="S240" s="11">
        <f t="shared" si="66"/>
        <v>9136.9054500658531</v>
      </c>
    </row>
    <row r="241" spans="11:19" x14ac:dyDescent="0.4">
      <c r="L241" s="10">
        <v>238</v>
      </c>
      <c r="M241" s="9">
        <f t="shared" si="67"/>
        <v>51251</v>
      </c>
      <c r="N241" s="9">
        <f t="shared" si="65"/>
        <v>51281</v>
      </c>
      <c r="O241" s="10">
        <f t="shared" si="68"/>
        <v>30</v>
      </c>
      <c r="P241" s="11">
        <v>13000</v>
      </c>
      <c r="Q241" s="11">
        <f t="shared" si="69"/>
        <v>3625.8318171890828</v>
      </c>
      <c r="R241" s="12">
        <f t="shared" si="70"/>
        <v>294095.24739422562</v>
      </c>
      <c r="S241" s="11">
        <f t="shared" si="66"/>
        <v>9374.1681828109431</v>
      </c>
    </row>
    <row r="242" spans="11:19" x14ac:dyDescent="0.4">
      <c r="L242" s="10">
        <v>239</v>
      </c>
      <c r="M242" s="9">
        <f t="shared" si="67"/>
        <v>51281</v>
      </c>
      <c r="N242" s="9">
        <f t="shared" si="65"/>
        <v>51312</v>
      </c>
      <c r="O242" s="10">
        <f t="shared" si="68"/>
        <v>31</v>
      </c>
      <c r="P242" s="11">
        <v>13000</v>
      </c>
      <c r="Q242" s="11">
        <f t="shared" si="69"/>
        <v>3627.2685433782963</v>
      </c>
      <c r="R242" s="12">
        <f t="shared" si="70"/>
        <v>284721.07921141468</v>
      </c>
      <c r="S242" s="11">
        <f t="shared" si="66"/>
        <v>9372.7314566217246</v>
      </c>
    </row>
    <row r="243" spans="11:19" x14ac:dyDescent="0.4">
      <c r="K243">
        <v>20</v>
      </c>
      <c r="L243" s="10">
        <v>240</v>
      </c>
      <c r="M243" s="9">
        <f t="shared" si="67"/>
        <v>51312</v>
      </c>
      <c r="N243" s="9">
        <f t="shared" si="65"/>
        <v>51342</v>
      </c>
      <c r="O243" s="10">
        <f t="shared" si="68"/>
        <v>30</v>
      </c>
      <c r="P243" s="11">
        <v>13000</v>
      </c>
      <c r="Q243" s="11">
        <f t="shared" si="69"/>
        <v>3394.7056572508718</v>
      </c>
      <c r="R243" s="12">
        <f t="shared" si="70"/>
        <v>275348.34775479295</v>
      </c>
      <c r="S243" s="11">
        <f t="shared" si="66"/>
        <v>9605.2943427491118</v>
      </c>
    </row>
    <row r="244" spans="11:19" x14ac:dyDescent="0.4">
      <c r="L244" s="10">
        <v>241</v>
      </c>
      <c r="M244" s="9">
        <f t="shared" si="67"/>
        <v>51342</v>
      </c>
      <c r="N244" s="9">
        <f t="shared" si="65"/>
        <v>51373</v>
      </c>
      <c r="O244" s="10">
        <f t="shared" si="68"/>
        <v>31</v>
      </c>
      <c r="P244" s="11">
        <v>13000</v>
      </c>
      <c r="Q244" s="11">
        <f t="shared" si="69"/>
        <v>3385.4936941534352</v>
      </c>
      <c r="R244" s="12">
        <f t="shared" si="70"/>
        <v>265743.05341204384</v>
      </c>
      <c r="S244" s="11">
        <f t="shared" si="66"/>
        <v>9614.5063058465603</v>
      </c>
    </row>
    <row r="245" spans="11:19" x14ac:dyDescent="0.4">
      <c r="L245" s="10">
        <v>242</v>
      </c>
      <c r="M245" s="9">
        <f t="shared" si="67"/>
        <v>51373</v>
      </c>
      <c r="N245" s="9">
        <f t="shared" si="65"/>
        <v>51404</v>
      </c>
      <c r="O245" s="10">
        <f t="shared" si="68"/>
        <v>31</v>
      </c>
      <c r="P245" s="11">
        <v>13000</v>
      </c>
      <c r="Q245" s="11">
        <f t="shared" si="69"/>
        <v>3263.0075179282667</v>
      </c>
      <c r="R245" s="12">
        <f t="shared" si="70"/>
        <v>256128.54710619728</v>
      </c>
      <c r="S245" s="11">
        <f t="shared" si="66"/>
        <v>9736.9924820717424</v>
      </c>
    </row>
    <row r="246" spans="11:19" x14ac:dyDescent="0.4">
      <c r="L246" s="10">
        <v>243</v>
      </c>
      <c r="M246" s="9">
        <f t="shared" si="67"/>
        <v>51404</v>
      </c>
      <c r="N246" s="9">
        <f t="shared" si="65"/>
        <v>51434</v>
      </c>
      <c r="O246" s="10">
        <f t="shared" si="68"/>
        <v>30</v>
      </c>
      <c r="P246" s="11">
        <v>13000</v>
      </c>
      <c r="Q246" s="11">
        <f t="shared" si="69"/>
        <v>3037.7040981056571</v>
      </c>
      <c r="R246" s="12">
        <f t="shared" si="70"/>
        <v>246391.55462412554</v>
      </c>
      <c r="S246" s="11">
        <f t="shared" si="66"/>
        <v>9962.2959018943366</v>
      </c>
    </row>
    <row r="247" spans="11:19" x14ac:dyDescent="0.4">
      <c r="L247" s="10">
        <v>244</v>
      </c>
      <c r="M247" s="9">
        <f t="shared" si="67"/>
        <v>51434</v>
      </c>
      <c r="N247" s="9">
        <f t="shared" si="65"/>
        <v>51465</v>
      </c>
      <c r="O247" s="10">
        <f t="shared" si="68"/>
        <v>31</v>
      </c>
      <c r="P247" s="11">
        <v>13000</v>
      </c>
      <c r="Q247" s="11">
        <f t="shared" si="69"/>
        <v>3012.043980981849</v>
      </c>
      <c r="R247" s="12">
        <f t="shared" si="70"/>
        <v>236429.2587222312</v>
      </c>
      <c r="S247" s="11">
        <f t="shared" si="66"/>
        <v>9987.9560190181364</v>
      </c>
    </row>
    <row r="248" spans="11:19" x14ac:dyDescent="0.4">
      <c r="L248" s="10">
        <v>245</v>
      </c>
      <c r="M248" s="9">
        <f t="shared" si="67"/>
        <v>51465</v>
      </c>
      <c r="N248" s="9">
        <f t="shared" si="65"/>
        <v>51495</v>
      </c>
      <c r="O248" s="10">
        <f t="shared" si="68"/>
        <v>30</v>
      </c>
      <c r="P248" s="11">
        <v>13000</v>
      </c>
      <c r="Q248" s="11">
        <f t="shared" si="69"/>
        <v>2791.742088121805</v>
      </c>
      <c r="R248" s="12">
        <f t="shared" si="70"/>
        <v>226441.30270321306</v>
      </c>
      <c r="S248" s="11">
        <f t="shared" si="66"/>
        <v>10208.257911878201</v>
      </c>
    </row>
    <row r="249" spans="11:19" x14ac:dyDescent="0.4">
      <c r="L249" s="10">
        <v>246</v>
      </c>
      <c r="M249" s="9">
        <f t="shared" si="67"/>
        <v>51495</v>
      </c>
      <c r="N249" s="9">
        <f t="shared" si="65"/>
        <v>51526</v>
      </c>
      <c r="O249" s="10">
        <f t="shared" si="68"/>
        <v>31</v>
      </c>
      <c r="P249" s="11">
        <v>13000</v>
      </c>
      <c r="Q249" s="11">
        <f t="shared" si="69"/>
        <v>2754.7497487115261</v>
      </c>
      <c r="R249" s="12">
        <f t="shared" si="70"/>
        <v>216233.04479133486</v>
      </c>
      <c r="S249" s="11">
        <f t="shared" si="66"/>
        <v>10245.250251288468</v>
      </c>
    </row>
    <row r="250" spans="11:19" x14ac:dyDescent="0.4">
      <c r="L250" s="10">
        <v>247</v>
      </c>
      <c r="M250" s="9">
        <f t="shared" si="67"/>
        <v>51526</v>
      </c>
      <c r="N250" s="9">
        <f t="shared" si="65"/>
        <v>51557</v>
      </c>
      <c r="O250" s="10">
        <f t="shared" si="68"/>
        <v>31</v>
      </c>
      <c r="P250" s="11">
        <v>13000</v>
      </c>
      <c r="Q250" s="11">
        <f t="shared" si="69"/>
        <v>2624.2280674279882</v>
      </c>
      <c r="R250" s="12">
        <f t="shared" si="70"/>
        <v>205987.79454004639</v>
      </c>
      <c r="S250" s="11">
        <f t="shared" si="66"/>
        <v>10375.77193257201</v>
      </c>
    </row>
    <row r="251" spans="11:19" x14ac:dyDescent="0.4">
      <c r="L251" s="10">
        <v>248</v>
      </c>
      <c r="M251" s="9">
        <f t="shared" si="67"/>
        <v>51557</v>
      </c>
      <c r="N251" s="9">
        <f t="shared" si="65"/>
        <v>51585</v>
      </c>
      <c r="O251" s="10">
        <f t="shared" si="68"/>
        <v>28</v>
      </c>
      <c r="P251" s="11">
        <v>13000</v>
      </c>
      <c r="Q251" s="11">
        <f t="shared" si="69"/>
        <v>2250.8780683599794</v>
      </c>
      <c r="R251" s="12">
        <f t="shared" si="70"/>
        <v>195612.02260747438</v>
      </c>
      <c r="S251" s="11">
        <f t="shared" si="66"/>
        <v>10749.121931640024</v>
      </c>
    </row>
    <row r="252" spans="11:19" x14ac:dyDescent="0.4">
      <c r="L252" s="10">
        <v>249</v>
      </c>
      <c r="M252" s="9">
        <f t="shared" si="67"/>
        <v>51585</v>
      </c>
      <c r="N252" s="9">
        <f t="shared" si="65"/>
        <v>51616</v>
      </c>
      <c r="O252" s="10">
        <f t="shared" si="68"/>
        <v>31</v>
      </c>
      <c r="P252" s="11">
        <v>13000</v>
      </c>
      <c r="Q252" s="11">
        <f t="shared" si="69"/>
        <v>2355.1027072400816</v>
      </c>
      <c r="R252" s="12">
        <f t="shared" si="70"/>
        <v>184862.90067583436</v>
      </c>
      <c r="S252" s="11">
        <f t="shared" si="66"/>
        <v>10644.89729275991</v>
      </c>
    </row>
    <row r="253" spans="11:19" x14ac:dyDescent="0.4">
      <c r="L253" s="10">
        <v>250</v>
      </c>
      <c r="M253" s="9">
        <f t="shared" si="67"/>
        <v>51616</v>
      </c>
      <c r="N253" s="9">
        <f t="shared" si="65"/>
        <v>51646</v>
      </c>
      <c r="O253" s="10">
        <f t="shared" si="68"/>
        <v>30</v>
      </c>
      <c r="P253" s="11">
        <v>13000</v>
      </c>
      <c r="Q253" s="11">
        <f t="shared" si="69"/>
        <v>2147.8931923940686</v>
      </c>
      <c r="R253" s="12">
        <f t="shared" si="70"/>
        <v>174218.00338307445</v>
      </c>
      <c r="S253" s="11">
        <f t="shared" si="66"/>
        <v>10852.106807605946</v>
      </c>
    </row>
    <row r="254" spans="11:19" x14ac:dyDescent="0.4">
      <c r="L254" s="10">
        <v>251</v>
      </c>
      <c r="M254" s="9">
        <f t="shared" si="67"/>
        <v>51646</v>
      </c>
      <c r="N254" s="9">
        <f t="shared" si="65"/>
        <v>51677</v>
      </c>
      <c r="O254" s="10">
        <f t="shared" si="68"/>
        <v>31</v>
      </c>
      <c r="P254" s="11">
        <v>13000</v>
      </c>
      <c r="Q254" s="11">
        <f t="shared" si="69"/>
        <v>2081.2367645915851</v>
      </c>
      <c r="R254" s="12">
        <f t="shared" si="70"/>
        <v>163365.89657546851</v>
      </c>
      <c r="S254" s="11">
        <f t="shared" si="66"/>
        <v>10918.763235408405</v>
      </c>
    </row>
    <row r="255" spans="11:19" x14ac:dyDescent="0.4">
      <c r="K255">
        <v>21</v>
      </c>
      <c r="L255" s="10">
        <v>252</v>
      </c>
      <c r="M255" s="9">
        <f t="shared" si="67"/>
        <v>51677</v>
      </c>
      <c r="N255" s="9">
        <f t="shared" si="65"/>
        <v>51707</v>
      </c>
      <c r="O255" s="10">
        <f t="shared" si="68"/>
        <v>30</v>
      </c>
      <c r="P255" s="11">
        <v>13000</v>
      </c>
      <c r="Q255" s="11">
        <f t="shared" si="69"/>
        <v>1879.4852055623846</v>
      </c>
      <c r="R255" s="12">
        <f t="shared" si="70"/>
        <v>152447.1333400601</v>
      </c>
      <c r="S255" s="11">
        <f t="shared" si="66"/>
        <v>11120.514794437622</v>
      </c>
    </row>
    <row r="256" spans="11:19" x14ac:dyDescent="0.4">
      <c r="L256" s="10">
        <v>253</v>
      </c>
      <c r="M256" s="9">
        <f t="shared" si="67"/>
        <v>51707</v>
      </c>
      <c r="N256" s="9">
        <f t="shared" si="65"/>
        <v>51738</v>
      </c>
      <c r="O256" s="10">
        <f t="shared" si="68"/>
        <v>31</v>
      </c>
      <c r="P256" s="11">
        <v>13000</v>
      </c>
      <c r="Q256" s="11">
        <f t="shared" si="69"/>
        <v>1800.4624006497108</v>
      </c>
      <c r="R256" s="12">
        <f t="shared" si="70"/>
        <v>141326.61854562248</v>
      </c>
      <c r="S256" s="11">
        <f t="shared" si="66"/>
        <v>11199.537599350282</v>
      </c>
    </row>
    <row r="257" spans="11:19" x14ac:dyDescent="0.4">
      <c r="L257" s="10">
        <v>254</v>
      </c>
      <c r="M257" s="9">
        <f t="shared" si="67"/>
        <v>51738</v>
      </c>
      <c r="N257" s="9">
        <f t="shared" si="65"/>
        <v>51769</v>
      </c>
      <c r="O257" s="10">
        <f t="shared" si="68"/>
        <v>31</v>
      </c>
      <c r="P257" s="11">
        <v>13000</v>
      </c>
      <c r="Q257" s="11">
        <f t="shared" si="69"/>
        <v>1657.7833600004537</v>
      </c>
      <c r="R257" s="12">
        <f t="shared" si="70"/>
        <v>130127.0809462722</v>
      </c>
      <c r="S257" s="11">
        <f t="shared" si="66"/>
        <v>11342.216639999548</v>
      </c>
    </row>
    <row r="258" spans="11:19" x14ac:dyDescent="0.4">
      <c r="L258" s="10">
        <v>255</v>
      </c>
      <c r="M258" s="9">
        <f t="shared" si="67"/>
        <v>51769</v>
      </c>
      <c r="N258" s="9">
        <f t="shared" si="65"/>
        <v>51799</v>
      </c>
      <c r="O258" s="10">
        <f t="shared" si="68"/>
        <v>30</v>
      </c>
      <c r="P258" s="11">
        <v>13000</v>
      </c>
      <c r="Q258" s="11">
        <f t="shared" si="69"/>
        <v>1464.4709298033615</v>
      </c>
      <c r="R258" s="12">
        <f t="shared" si="70"/>
        <v>118784.86430627265</v>
      </c>
      <c r="S258" s="11">
        <f t="shared" si="66"/>
        <v>11535.529070196644</v>
      </c>
    </row>
    <row r="259" spans="11:19" x14ac:dyDescent="0.4">
      <c r="L259" s="10">
        <v>256</v>
      </c>
      <c r="M259" s="9">
        <f t="shared" si="67"/>
        <v>51799</v>
      </c>
      <c r="N259" s="9">
        <f t="shared" si="65"/>
        <v>51830</v>
      </c>
      <c r="O259" s="10">
        <f t="shared" si="68"/>
        <v>31</v>
      </c>
      <c r="P259" s="11">
        <v>13000</v>
      </c>
      <c r="Q259" s="11">
        <f t="shared" si="69"/>
        <v>1366.3271475280915</v>
      </c>
      <c r="R259" s="12">
        <f t="shared" si="70"/>
        <v>107249.335236076</v>
      </c>
      <c r="S259" s="11">
        <f t="shared" si="66"/>
        <v>11633.672852471907</v>
      </c>
    </row>
    <row r="260" spans="11:19" x14ac:dyDescent="0.4">
      <c r="L260" s="10">
        <v>257</v>
      </c>
      <c r="M260" s="9">
        <f t="shared" si="67"/>
        <v>51830</v>
      </c>
      <c r="N260" s="9">
        <f t="shared" si="65"/>
        <v>51860</v>
      </c>
      <c r="O260" s="10">
        <f t="shared" si="68"/>
        <v>30</v>
      </c>
      <c r="P260" s="11">
        <v>13000</v>
      </c>
      <c r="Q260" s="11">
        <f t="shared" si="69"/>
        <v>1178.8232348663519</v>
      </c>
      <c r="R260" s="12">
        <f t="shared" si="70"/>
        <v>95615.662383604096</v>
      </c>
      <c r="S260" s="11">
        <f t="shared" si="66"/>
        <v>11821.176765133641</v>
      </c>
    </row>
    <row r="261" spans="11:19" x14ac:dyDescent="0.4">
      <c r="L261" s="10">
        <v>258</v>
      </c>
      <c r="M261" s="9">
        <f t="shared" si="67"/>
        <v>51860</v>
      </c>
      <c r="N261" s="9">
        <f t="shared" ref="N261:N267" si="71">DATE(YEAR(M261),MONTH(M261)+1,DAY(M261))</f>
        <v>51891</v>
      </c>
      <c r="O261" s="10">
        <f t="shared" si="68"/>
        <v>31</v>
      </c>
      <c r="P261" s="11">
        <v>13000</v>
      </c>
      <c r="Q261" s="11">
        <f t="shared" si="69"/>
        <v>1067.5187893859934</v>
      </c>
      <c r="R261" s="12">
        <f t="shared" si="70"/>
        <v>83794.485618470455</v>
      </c>
      <c r="S261" s="11">
        <f t="shared" ref="S261:S266" si="72">IF(R261="","",R261-R262)</f>
        <v>11932.481210614002</v>
      </c>
    </row>
    <row r="262" spans="11:19" x14ac:dyDescent="0.4">
      <c r="L262" s="10">
        <v>259</v>
      </c>
      <c r="M262" s="9">
        <f t="shared" si="67"/>
        <v>51891</v>
      </c>
      <c r="N262" s="9">
        <f t="shared" si="71"/>
        <v>51922</v>
      </c>
      <c r="O262" s="10">
        <f t="shared" si="68"/>
        <v>31</v>
      </c>
      <c r="P262" s="11">
        <v>13000</v>
      </c>
      <c r="Q262" s="11">
        <f t="shared" si="69"/>
        <v>915.50224793570544</v>
      </c>
      <c r="R262" s="12">
        <f t="shared" si="70"/>
        <v>71862.004407856453</v>
      </c>
      <c r="S262" s="11">
        <f t="shared" si="72"/>
        <v>12084.497752064293</v>
      </c>
    </row>
    <row r="263" spans="11:19" x14ac:dyDescent="0.4">
      <c r="L263" s="10">
        <v>260</v>
      </c>
      <c r="M263" s="9">
        <f t="shared" si="67"/>
        <v>51922</v>
      </c>
      <c r="N263" s="9">
        <f t="shared" si="71"/>
        <v>51950</v>
      </c>
      <c r="O263" s="10">
        <f t="shared" si="68"/>
        <v>28</v>
      </c>
      <c r="P263" s="11">
        <v>13000</v>
      </c>
      <c r="Q263" s="11">
        <f t="shared" si="69"/>
        <v>687.8507615187043</v>
      </c>
      <c r="R263" s="12">
        <f t="shared" si="70"/>
        <v>59777.50665579216</v>
      </c>
      <c r="S263" s="11">
        <f t="shared" si="72"/>
        <v>12312.149238481295</v>
      </c>
    </row>
    <row r="264" spans="11:19" x14ac:dyDescent="0.4">
      <c r="L264" s="10">
        <v>261</v>
      </c>
      <c r="M264" s="9">
        <f t="shared" si="67"/>
        <v>51950</v>
      </c>
      <c r="N264" s="9">
        <f t="shared" si="71"/>
        <v>51981</v>
      </c>
      <c r="O264" s="10">
        <f t="shared" si="68"/>
        <v>31</v>
      </c>
      <c r="P264" s="11">
        <v>13000</v>
      </c>
      <c r="Q264" s="11">
        <f t="shared" si="69"/>
        <v>604.69564928902878</v>
      </c>
      <c r="R264" s="12">
        <f t="shared" si="70"/>
        <v>47465.357417310865</v>
      </c>
      <c r="S264" s="11">
        <f t="shared" si="72"/>
        <v>12395.304350710969</v>
      </c>
    </row>
    <row r="265" spans="11:19" x14ac:dyDescent="0.4">
      <c r="L265" s="10">
        <v>262</v>
      </c>
      <c r="M265" s="9">
        <f t="shared" si="67"/>
        <v>51981</v>
      </c>
      <c r="N265" s="9">
        <f t="shared" si="71"/>
        <v>52011</v>
      </c>
      <c r="O265" s="10">
        <f t="shared" si="68"/>
        <v>30</v>
      </c>
      <c r="P265" s="11">
        <v>13000</v>
      </c>
      <c r="Q265" s="11">
        <f t="shared" si="69"/>
        <v>432.37051725945076</v>
      </c>
      <c r="R265" s="12">
        <f t="shared" si="70"/>
        <v>35070.053066599896</v>
      </c>
      <c r="S265" s="11">
        <f t="shared" si="72"/>
        <v>12567.629482740551</v>
      </c>
    </row>
    <row r="266" spans="11:19" x14ac:dyDescent="0.4">
      <c r="L266" s="13">
        <v>263</v>
      </c>
      <c r="M266" s="14">
        <f t="shared" si="67"/>
        <v>52011</v>
      </c>
      <c r="N266" s="14">
        <f t="shared" si="71"/>
        <v>52042</v>
      </c>
      <c r="O266" s="13">
        <f t="shared" si="68"/>
        <v>31</v>
      </c>
      <c r="P266" s="11">
        <v>13000</v>
      </c>
      <c r="Q266" s="15">
        <f t="shared" si="69"/>
        <v>286.67471141081086</v>
      </c>
      <c r="R266" s="16">
        <f t="shared" si="70"/>
        <v>22502.423583859345</v>
      </c>
      <c r="S266" s="15">
        <f t="shared" si="72"/>
        <v>12713.325288589189</v>
      </c>
    </row>
    <row r="267" spans="11:19" x14ac:dyDescent="0.4">
      <c r="K267">
        <v>22</v>
      </c>
      <c r="L267" s="13">
        <v>264</v>
      </c>
      <c r="M267" s="14">
        <f t="shared" si="67"/>
        <v>52042</v>
      </c>
      <c r="N267" s="14">
        <f t="shared" si="71"/>
        <v>52072</v>
      </c>
      <c r="O267" s="13">
        <f t="shared" ref="O267" si="73">IF(M267="","",N267-M267)</f>
        <v>30</v>
      </c>
      <c r="P267" s="15">
        <v>13000</v>
      </c>
      <c r="Q267" s="15">
        <f t="shared" ref="Q267" si="74">IF(R267="","",(R267*$H$2*O267)/$G$2)</f>
        <v>120.68751322935807</v>
      </c>
      <c r="R267" s="16">
        <f t="shared" ref="R267" si="75">IF(R266="","",R266-P266+Q266)</f>
        <v>9789.0982952701561</v>
      </c>
      <c r="S267" s="15">
        <f>(Q267+R267)-P267</f>
        <v>-3090.214191500485</v>
      </c>
    </row>
    <row r="268" spans="11:19" x14ac:dyDescent="0.4">
      <c r="L268" s="10"/>
      <c r="M268" s="9"/>
      <c r="N268" s="9"/>
      <c r="O268" s="6" t="s">
        <v>10</v>
      </c>
      <c r="P268" s="6" t="s">
        <v>11</v>
      </c>
      <c r="Q268" s="6" t="s">
        <v>14</v>
      </c>
      <c r="R268" s="6" t="s">
        <v>15</v>
      </c>
      <c r="S268" s="11"/>
    </row>
    <row r="269" spans="11:19" x14ac:dyDescent="0.4">
      <c r="L269" s="10"/>
      <c r="M269" s="9"/>
      <c r="N269" s="9"/>
      <c r="O269" s="10">
        <f>SUM(O4:O267)</f>
        <v>8035</v>
      </c>
      <c r="P269" s="11">
        <f>SUM(P4:P267)</f>
        <v>3432000</v>
      </c>
      <c r="Q269" s="11">
        <f>SUM(Q4:Q267)</f>
        <v>2428909.7858085008</v>
      </c>
      <c r="R269" s="12">
        <f>P269-Q269</f>
        <v>1003090.2141914992</v>
      </c>
      <c r="S269" s="11"/>
    </row>
    <row r="270" spans="11:19" x14ac:dyDescent="0.4">
      <c r="L270" s="17"/>
      <c r="M270" s="18"/>
      <c r="N270" s="18"/>
      <c r="O270" s="17"/>
      <c r="P270" s="19"/>
      <c r="Q270" s="19"/>
      <c r="R270" s="20"/>
      <c r="S270" s="19"/>
    </row>
    <row r="271" spans="11:19" x14ac:dyDescent="0.4">
      <c r="L271" s="17"/>
      <c r="M271" s="18"/>
      <c r="N271" s="18"/>
      <c r="O271" s="17"/>
      <c r="P271" s="19"/>
      <c r="Q271" s="19"/>
      <c r="R271" s="20"/>
      <c r="S271" s="19"/>
    </row>
    <row r="272" spans="11:19" x14ac:dyDescent="0.4">
      <c r="L272" s="17"/>
      <c r="M272" s="18"/>
      <c r="N272" s="18"/>
      <c r="O272" s="17"/>
      <c r="P272" s="19"/>
      <c r="Q272" s="19"/>
      <c r="R272" s="20"/>
      <c r="S272" s="19"/>
    </row>
    <row r="273" spans="12:19" x14ac:dyDescent="0.4">
      <c r="L273" s="17"/>
      <c r="M273" s="18"/>
      <c r="N273" s="18"/>
      <c r="O273" s="17"/>
      <c r="P273" s="19"/>
      <c r="Q273" s="19"/>
      <c r="R273" s="20"/>
      <c r="S273" s="19"/>
    </row>
    <row r="274" spans="12:19" x14ac:dyDescent="0.4">
      <c r="L274" s="17"/>
      <c r="M274" s="18"/>
      <c r="N274" s="18"/>
      <c r="O274" s="17"/>
      <c r="P274" s="19"/>
      <c r="Q274" s="19"/>
      <c r="R274" s="20"/>
      <c r="S274" s="19"/>
    </row>
    <row r="275" spans="12:19" x14ac:dyDescent="0.4">
      <c r="L275" s="17"/>
      <c r="M275" s="18"/>
      <c r="N275" s="18"/>
      <c r="O275" s="17"/>
      <c r="P275" s="19"/>
      <c r="Q275" s="19"/>
      <c r="R275" s="20"/>
      <c r="S275" s="19"/>
    </row>
    <row r="276" spans="12:19" x14ac:dyDescent="0.4">
      <c r="L276" s="17"/>
      <c r="M276" s="18"/>
      <c r="N276" s="18"/>
      <c r="O276" s="17"/>
      <c r="P276" s="19"/>
      <c r="Q276" s="19"/>
      <c r="R276" s="20"/>
      <c r="S276" s="19"/>
    </row>
    <row r="277" spans="12:19" x14ac:dyDescent="0.4">
      <c r="L277" s="17"/>
      <c r="M277" s="18"/>
      <c r="N277" s="18"/>
      <c r="O277" s="17"/>
      <c r="P277" s="19"/>
      <c r="Q277" s="19"/>
      <c r="R277" s="20"/>
      <c r="S277" s="19"/>
    </row>
    <row r="278" spans="12:19" x14ac:dyDescent="0.4">
      <c r="L278" s="17"/>
      <c r="M278" s="18"/>
      <c r="N278" s="18"/>
      <c r="O278" s="17"/>
      <c r="P278" s="19"/>
      <c r="Q278" s="19"/>
      <c r="R278" s="20"/>
      <c r="S278" s="19"/>
    </row>
    <row r="279" spans="12:19" x14ac:dyDescent="0.4">
      <c r="L279" s="17"/>
      <c r="M279" s="18"/>
      <c r="N279" s="18"/>
      <c r="O279" s="17"/>
      <c r="P279" s="19"/>
      <c r="Q279" s="19"/>
      <c r="R279" s="20"/>
      <c r="S279" s="19"/>
    </row>
    <row r="280" spans="12:19" x14ac:dyDescent="0.4">
      <c r="L280" s="17"/>
      <c r="M280" s="18"/>
      <c r="N280" s="18"/>
      <c r="O280" s="17"/>
      <c r="P280" s="19"/>
      <c r="Q280" s="19"/>
      <c r="R280" s="20"/>
      <c r="S280" s="19"/>
    </row>
    <row r="281" spans="12:19" x14ac:dyDescent="0.4">
      <c r="L281" s="17"/>
      <c r="M281" s="18"/>
      <c r="N281" s="18"/>
      <c r="O281" s="17"/>
      <c r="P281" s="19"/>
      <c r="Q281" s="19"/>
      <c r="R281" s="20"/>
      <c r="S281" s="19"/>
    </row>
    <row r="282" spans="12:19" x14ac:dyDescent="0.4">
      <c r="L282" s="17"/>
      <c r="M282" s="18"/>
      <c r="N282" s="18"/>
      <c r="O282" s="17"/>
      <c r="P282" s="19"/>
      <c r="Q282" s="19"/>
      <c r="R282" s="20"/>
      <c r="S282" s="19"/>
    </row>
    <row r="283" spans="12:19" x14ac:dyDescent="0.4">
      <c r="L283" s="17"/>
      <c r="M283" s="18"/>
      <c r="N283" s="18"/>
      <c r="O283" s="17"/>
      <c r="P283" s="19"/>
      <c r="Q283" s="19"/>
      <c r="R283" s="20"/>
      <c r="S283" s="19"/>
    </row>
    <row r="284" spans="12:19" x14ac:dyDescent="0.4">
      <c r="L284" s="17"/>
      <c r="M284" s="18"/>
      <c r="N284" s="18"/>
      <c r="O284" s="17"/>
      <c r="P284" s="19"/>
      <c r="Q284" s="19"/>
      <c r="R284" s="20"/>
      <c r="S284" s="19"/>
    </row>
    <row r="285" spans="12:19" x14ac:dyDescent="0.4">
      <c r="L285" s="17"/>
      <c r="M285" s="18"/>
      <c r="N285" s="18"/>
      <c r="O285" s="17"/>
      <c r="P285" s="19"/>
      <c r="Q285" s="19"/>
      <c r="R285" s="20"/>
      <c r="S285" s="19"/>
    </row>
    <row r="286" spans="12:19" x14ac:dyDescent="0.4">
      <c r="L286" s="17"/>
      <c r="M286" s="18"/>
      <c r="N286" s="18"/>
      <c r="O286" s="17"/>
      <c r="P286" s="19"/>
      <c r="Q286" s="19"/>
      <c r="R286" s="20"/>
      <c r="S286" s="19"/>
    </row>
    <row r="287" spans="12:19" x14ac:dyDescent="0.4">
      <c r="L287" s="17"/>
      <c r="M287" s="18"/>
      <c r="N287" s="18"/>
      <c r="O287" s="17"/>
      <c r="P287" s="19"/>
      <c r="Q287" s="19"/>
      <c r="R287" s="20"/>
      <c r="S287" s="19"/>
    </row>
    <row r="288" spans="12:19" x14ac:dyDescent="0.4">
      <c r="L288" s="17"/>
      <c r="M288" s="18"/>
      <c r="N288" s="18"/>
      <c r="O288" s="17"/>
      <c r="P288" s="19"/>
      <c r="Q288" s="19"/>
      <c r="R288" s="20"/>
      <c r="S288" s="19"/>
    </row>
    <row r="289" spans="12:19" x14ac:dyDescent="0.4">
      <c r="L289" s="17"/>
      <c r="M289" s="18"/>
      <c r="N289" s="18"/>
      <c r="O289" s="17"/>
      <c r="P289" s="19"/>
      <c r="Q289" s="19"/>
      <c r="R289" s="20"/>
      <c r="S289" s="19"/>
    </row>
    <row r="290" spans="12:19" x14ac:dyDescent="0.4">
      <c r="L290" s="17"/>
      <c r="M290" s="18"/>
      <c r="N290" s="18"/>
      <c r="O290" s="17"/>
      <c r="P290" s="19"/>
      <c r="Q290" s="19"/>
      <c r="R290" s="20"/>
      <c r="S290" s="19"/>
    </row>
    <row r="291" spans="12:19" x14ac:dyDescent="0.4">
      <c r="L291" s="17"/>
      <c r="M291" s="18"/>
      <c r="N291" s="18"/>
      <c r="O291" s="17"/>
      <c r="P291" s="19"/>
      <c r="Q291" s="19"/>
      <c r="R291" s="20"/>
      <c r="S291" s="19"/>
    </row>
    <row r="292" spans="12:19" x14ac:dyDescent="0.4">
      <c r="L292" s="17"/>
      <c r="M292" s="18"/>
      <c r="N292" s="18"/>
      <c r="O292" s="17"/>
      <c r="P292" s="19"/>
      <c r="Q292" s="19"/>
      <c r="R292" s="20"/>
      <c r="S292" s="19"/>
    </row>
    <row r="293" spans="12:19" x14ac:dyDescent="0.4">
      <c r="L293" s="17"/>
      <c r="M293" s="18"/>
      <c r="N293" s="18"/>
      <c r="O293" s="17"/>
      <c r="P293" s="19"/>
      <c r="Q293" s="19"/>
      <c r="R293" s="20"/>
      <c r="S293" s="19"/>
    </row>
    <row r="294" spans="12:19" x14ac:dyDescent="0.4">
      <c r="L294" s="17"/>
      <c r="M294" s="18"/>
      <c r="N294" s="18"/>
      <c r="O294" s="17"/>
      <c r="P294" s="19"/>
      <c r="Q294" s="19"/>
      <c r="R294" s="20"/>
      <c r="S294" s="19"/>
    </row>
    <row r="295" spans="12:19" x14ac:dyDescent="0.4">
      <c r="L295" s="17"/>
      <c r="M295" s="18"/>
      <c r="N295" s="18"/>
      <c r="O295" s="17"/>
      <c r="P295" s="19"/>
      <c r="Q295" s="19"/>
      <c r="R295" s="20"/>
      <c r="S295" s="19"/>
    </row>
    <row r="296" spans="12:19" x14ac:dyDescent="0.4">
      <c r="L296" s="17"/>
      <c r="M296" s="18"/>
      <c r="N296" s="18"/>
      <c r="O296" s="17"/>
      <c r="P296" s="19"/>
      <c r="Q296" s="19"/>
      <c r="R296" s="20"/>
      <c r="S296" s="19"/>
    </row>
    <row r="297" spans="12:19" x14ac:dyDescent="0.4">
      <c r="L297" s="17"/>
      <c r="M297" s="18"/>
      <c r="N297" s="18"/>
      <c r="O297" s="17"/>
      <c r="P297" s="19"/>
      <c r="Q297" s="19"/>
      <c r="R297" s="20"/>
      <c r="S297" s="19"/>
    </row>
    <row r="298" spans="12:19" x14ac:dyDescent="0.4">
      <c r="L298" s="17"/>
      <c r="M298" s="18"/>
      <c r="N298" s="18"/>
      <c r="O298" s="17"/>
      <c r="P298" s="19"/>
      <c r="Q298" s="19"/>
      <c r="R298" s="20"/>
      <c r="S298" s="19"/>
    </row>
    <row r="299" spans="12:19" x14ac:dyDescent="0.4">
      <c r="L299" s="17"/>
      <c r="M299" s="18"/>
      <c r="N299" s="18"/>
      <c r="O299" s="17"/>
      <c r="P299" s="19"/>
      <c r="Q299" s="19"/>
      <c r="R299" s="20"/>
      <c r="S299" s="19"/>
    </row>
    <row r="300" spans="12:19" x14ac:dyDescent="0.4">
      <c r="L300" s="17"/>
      <c r="M300" s="18"/>
      <c r="N300" s="18"/>
      <c r="O300" s="17"/>
      <c r="P300" s="19"/>
      <c r="Q300" s="19"/>
      <c r="R300" s="20"/>
      <c r="S300" s="19"/>
    </row>
    <row r="301" spans="12:19" x14ac:dyDescent="0.4">
      <c r="L301" s="17"/>
      <c r="M301" s="18"/>
      <c r="N301" s="18"/>
      <c r="O301" s="17"/>
      <c r="P301" s="19"/>
      <c r="Q301" s="19"/>
      <c r="R301" s="20"/>
      <c r="S301" s="19"/>
    </row>
    <row r="302" spans="12:19" x14ac:dyDescent="0.4">
      <c r="L302" s="17"/>
      <c r="M302" s="18"/>
      <c r="N302" s="18"/>
      <c r="O302" s="17"/>
      <c r="P302" s="19"/>
      <c r="Q302" s="19"/>
      <c r="R302" s="20"/>
      <c r="S302" s="19"/>
    </row>
    <row r="303" spans="12:19" x14ac:dyDescent="0.4">
      <c r="L303" s="17"/>
      <c r="M303" s="18"/>
      <c r="N303" s="18"/>
      <c r="O303" s="17"/>
      <c r="P303" s="19"/>
      <c r="Q303" s="19"/>
      <c r="R303" s="20"/>
      <c r="S303" s="19"/>
    </row>
    <row r="304" spans="12:19" x14ac:dyDescent="0.4">
      <c r="L304" s="17"/>
      <c r="M304" s="18"/>
      <c r="N304" s="18"/>
      <c r="O304" s="17"/>
      <c r="P304" s="19"/>
      <c r="Q304" s="19"/>
      <c r="R304" s="20"/>
      <c r="S304" s="19"/>
    </row>
    <row r="305" spans="12:19" x14ac:dyDescent="0.4">
      <c r="L305" s="17"/>
      <c r="M305" s="18"/>
      <c r="N305" s="18"/>
      <c r="O305" s="17"/>
      <c r="P305" s="19"/>
      <c r="Q305" s="19"/>
      <c r="R305" s="20"/>
      <c r="S305" s="19"/>
    </row>
    <row r="306" spans="12:19" x14ac:dyDescent="0.4">
      <c r="L306" s="17"/>
      <c r="M306" s="18"/>
      <c r="N306" s="18"/>
      <c r="O306" s="17"/>
      <c r="P306" s="19"/>
      <c r="Q306" s="19"/>
      <c r="R306" s="20"/>
      <c r="S306" s="19"/>
    </row>
    <row r="307" spans="12:19" x14ac:dyDescent="0.4">
      <c r="L307" s="17"/>
      <c r="M307" s="18"/>
      <c r="N307" s="18"/>
      <c r="O307" s="17"/>
      <c r="P307" s="19"/>
      <c r="Q307" s="19"/>
      <c r="R307" s="20"/>
      <c r="S307" s="19"/>
    </row>
    <row r="308" spans="12:19" x14ac:dyDescent="0.4">
      <c r="L308" s="17"/>
      <c r="M308" s="18"/>
      <c r="N308" s="18"/>
      <c r="O308" s="17"/>
      <c r="P308" s="19"/>
      <c r="Q308" s="19"/>
      <c r="R308" s="20"/>
      <c r="S308" s="19"/>
    </row>
    <row r="309" spans="12:19" x14ac:dyDescent="0.4">
      <c r="L309" s="17"/>
      <c r="M309" s="18"/>
      <c r="N309" s="18"/>
      <c r="O309" s="17"/>
      <c r="P309" s="19"/>
      <c r="Q309" s="19"/>
      <c r="R309" s="20"/>
      <c r="S309" s="19"/>
    </row>
    <row r="310" spans="12:19" x14ac:dyDescent="0.4">
      <c r="L310" s="17"/>
      <c r="M310" s="18"/>
      <c r="N310" s="18"/>
      <c r="O310" s="17"/>
      <c r="P310" s="19"/>
      <c r="Q310" s="19"/>
      <c r="R310" s="20"/>
      <c r="S310" s="19"/>
    </row>
    <row r="311" spans="12:19" x14ac:dyDescent="0.4">
      <c r="L311" s="17"/>
      <c r="M311" s="18"/>
      <c r="N311" s="18"/>
      <c r="O311" s="17"/>
      <c r="P311" s="19"/>
      <c r="Q311" s="19"/>
      <c r="R311" s="20"/>
      <c r="S311" s="19"/>
    </row>
    <row r="312" spans="12:19" x14ac:dyDescent="0.4">
      <c r="L312" s="17"/>
      <c r="M312" s="18"/>
      <c r="N312" s="18"/>
      <c r="O312" s="17"/>
      <c r="P312" s="19"/>
      <c r="Q312" s="19"/>
      <c r="R312" s="20"/>
      <c r="S312" s="19"/>
    </row>
    <row r="313" spans="12:19" x14ac:dyDescent="0.4">
      <c r="L313" s="17"/>
      <c r="M313" s="18"/>
      <c r="N313" s="18"/>
      <c r="O313" s="17"/>
      <c r="P313" s="19"/>
      <c r="Q313" s="19"/>
      <c r="R313" s="20"/>
      <c r="S313" s="19"/>
    </row>
    <row r="314" spans="12:19" x14ac:dyDescent="0.4">
      <c r="L314" s="17"/>
      <c r="M314" s="18"/>
      <c r="N314" s="18"/>
      <c r="O314" s="17"/>
      <c r="P314" s="19"/>
      <c r="Q314" s="19"/>
      <c r="R314" s="20"/>
      <c r="S314" s="19"/>
    </row>
    <row r="315" spans="12:19" x14ac:dyDescent="0.4">
      <c r="L315" s="17"/>
      <c r="M315" s="18"/>
      <c r="N315" s="18"/>
      <c r="O315" s="17"/>
      <c r="P315" s="19"/>
      <c r="Q315" s="19"/>
      <c r="R315" s="20"/>
      <c r="S315" s="19"/>
    </row>
    <row r="316" spans="12:19" x14ac:dyDescent="0.4">
      <c r="L316" s="17"/>
      <c r="M316" s="18"/>
      <c r="N316" s="18"/>
      <c r="O316" s="17"/>
      <c r="P316" s="19"/>
      <c r="Q316" s="19"/>
      <c r="R316" s="20"/>
      <c r="S316" s="19"/>
    </row>
    <row r="317" spans="12:19" x14ac:dyDescent="0.4">
      <c r="L317" s="17"/>
      <c r="M317" s="18"/>
      <c r="N317" s="18"/>
      <c r="O317" s="17"/>
      <c r="P317" s="19"/>
      <c r="Q317" s="19"/>
      <c r="R317" s="20"/>
      <c r="S317" s="19"/>
    </row>
    <row r="318" spans="12:19" x14ac:dyDescent="0.4">
      <c r="L318" s="17"/>
      <c r="M318" s="18"/>
      <c r="N318" s="18"/>
      <c r="O318" s="17"/>
      <c r="P318" s="19"/>
      <c r="Q318" s="19"/>
      <c r="R318" s="20"/>
      <c r="S318" s="19"/>
    </row>
    <row r="319" spans="12:19" x14ac:dyDescent="0.4">
      <c r="L319" s="17"/>
      <c r="M319" s="18"/>
      <c r="N319" s="18"/>
      <c r="O319" s="17"/>
      <c r="P319" s="19"/>
      <c r="Q319" s="19"/>
      <c r="R319" s="20"/>
      <c r="S319" s="19"/>
    </row>
    <row r="320" spans="12:19" x14ac:dyDescent="0.4">
      <c r="L320" s="17"/>
      <c r="M320" s="18"/>
      <c r="N320" s="18"/>
      <c r="O320" s="17"/>
      <c r="P320" s="19"/>
      <c r="Q320" s="19"/>
      <c r="R320" s="20"/>
      <c r="S320" s="19"/>
    </row>
    <row r="321" spans="12:19" x14ac:dyDescent="0.4">
      <c r="L321" s="17"/>
      <c r="M321" s="18"/>
      <c r="N321" s="18"/>
      <c r="O321" s="17"/>
      <c r="P321" s="19"/>
      <c r="Q321" s="19"/>
      <c r="R321" s="20"/>
      <c r="S321" s="19"/>
    </row>
    <row r="322" spans="12:19" x14ac:dyDescent="0.4">
      <c r="L322" s="17"/>
      <c r="M322" s="18"/>
      <c r="N322" s="18"/>
      <c r="O322" s="17"/>
      <c r="P322" s="19"/>
      <c r="Q322" s="19"/>
      <c r="R322" s="20"/>
      <c r="S322" s="19"/>
    </row>
    <row r="323" spans="12:19" x14ac:dyDescent="0.4">
      <c r="L323" s="17"/>
      <c r="M323" s="18"/>
      <c r="N323" s="18"/>
      <c r="O323" s="17"/>
      <c r="P323" s="19"/>
      <c r="Q323" s="19"/>
      <c r="R323" s="20"/>
      <c r="S323" s="19"/>
    </row>
    <row r="324" spans="12:19" x14ac:dyDescent="0.4">
      <c r="L324" s="17"/>
      <c r="M324" s="18"/>
      <c r="N324" s="18"/>
      <c r="O324" s="17"/>
      <c r="P324" s="19"/>
      <c r="Q324" s="19"/>
      <c r="R324" s="20"/>
      <c r="S324" s="19"/>
    </row>
    <row r="325" spans="12:19" x14ac:dyDescent="0.4">
      <c r="L325" s="17"/>
      <c r="M325" s="18"/>
      <c r="N325" s="18"/>
      <c r="O325" s="17"/>
      <c r="P325" s="19"/>
      <c r="Q325" s="19"/>
      <c r="R325" s="20"/>
      <c r="S325" s="19"/>
    </row>
    <row r="326" spans="12:19" x14ac:dyDescent="0.4">
      <c r="L326" s="17"/>
      <c r="M326" s="18"/>
      <c r="N326" s="18"/>
      <c r="O326" s="17"/>
      <c r="P326" s="19"/>
      <c r="Q326" s="19"/>
      <c r="R326" s="20"/>
      <c r="S326" s="19"/>
    </row>
    <row r="327" spans="12:19" x14ac:dyDescent="0.4">
      <c r="L327" s="17"/>
      <c r="M327" s="18"/>
      <c r="N327" s="18"/>
      <c r="O327" s="17"/>
      <c r="P327" s="19"/>
      <c r="Q327" s="19"/>
      <c r="R327" s="20"/>
      <c r="S327" s="19"/>
    </row>
    <row r="328" spans="12:19" x14ac:dyDescent="0.4">
      <c r="L328" s="17"/>
      <c r="M328" s="18"/>
      <c r="N328" s="18"/>
      <c r="O328" s="17"/>
      <c r="P328" s="19"/>
      <c r="Q328" s="19"/>
      <c r="R328" s="20"/>
      <c r="S328" s="19"/>
    </row>
    <row r="329" spans="12:19" x14ac:dyDescent="0.4">
      <c r="L329" s="17"/>
      <c r="M329" s="18"/>
      <c r="N329" s="18"/>
      <c r="O329" s="17"/>
      <c r="P329" s="19"/>
      <c r="Q329" s="19"/>
      <c r="R329" s="20"/>
      <c r="S329" s="19"/>
    </row>
    <row r="330" spans="12:19" x14ac:dyDescent="0.4">
      <c r="L330" s="17"/>
      <c r="M330" s="18"/>
      <c r="N330" s="18"/>
      <c r="O330" s="17"/>
      <c r="P330" s="19"/>
      <c r="Q330" s="19"/>
      <c r="R330" s="20"/>
      <c r="S330" s="19"/>
    </row>
    <row r="331" spans="12:19" x14ac:dyDescent="0.4">
      <c r="L331" s="17"/>
      <c r="M331" s="18"/>
      <c r="N331" s="18"/>
      <c r="O331" s="17"/>
      <c r="P331" s="19"/>
      <c r="Q331" s="19"/>
      <c r="R331" s="20"/>
      <c r="S331" s="19"/>
    </row>
    <row r="332" spans="12:19" x14ac:dyDescent="0.4">
      <c r="L332" s="17"/>
      <c r="M332" s="18"/>
      <c r="N332" s="18"/>
      <c r="O332" s="17"/>
      <c r="P332" s="19"/>
      <c r="Q332" s="19"/>
      <c r="R332" s="20"/>
      <c r="S332" s="19"/>
    </row>
    <row r="333" spans="12:19" x14ac:dyDescent="0.4">
      <c r="L333" s="17"/>
      <c r="M333" s="18"/>
      <c r="N333" s="18"/>
      <c r="O333" s="17"/>
      <c r="P333" s="19"/>
      <c r="Q333" s="19"/>
      <c r="R333" s="20"/>
      <c r="S333" s="19"/>
    </row>
    <row r="334" spans="12:19" x14ac:dyDescent="0.4">
      <c r="L334" s="17"/>
      <c r="M334" s="18"/>
      <c r="N334" s="18"/>
      <c r="O334" s="17"/>
      <c r="P334" s="19"/>
      <c r="Q334" s="19"/>
      <c r="R334" s="20"/>
      <c r="S334" s="19"/>
    </row>
    <row r="335" spans="12:19" x14ac:dyDescent="0.4">
      <c r="L335" s="17"/>
      <c r="M335" s="18"/>
      <c r="N335" s="18"/>
      <c r="O335" s="17"/>
      <c r="P335" s="19"/>
      <c r="Q335" s="19"/>
      <c r="R335" s="20"/>
      <c r="S335" s="19"/>
    </row>
    <row r="336" spans="12:19" x14ac:dyDescent="0.4">
      <c r="L336" s="17"/>
      <c r="M336" s="18"/>
      <c r="N336" s="18"/>
      <c r="O336" s="17"/>
      <c r="P336" s="19"/>
      <c r="Q336" s="19"/>
      <c r="R336" s="20"/>
      <c r="S336" s="19"/>
    </row>
    <row r="337" spans="12:19" x14ac:dyDescent="0.4">
      <c r="L337" s="17"/>
      <c r="M337" s="18"/>
      <c r="N337" s="18"/>
      <c r="O337" s="17"/>
      <c r="P337" s="19"/>
      <c r="Q337" s="19"/>
      <c r="R337" s="20"/>
      <c r="S337" s="19"/>
    </row>
    <row r="338" spans="12:19" x14ac:dyDescent="0.4">
      <c r="L338" s="17"/>
      <c r="M338" s="18"/>
      <c r="N338" s="18"/>
      <c r="O338" s="17"/>
      <c r="P338" s="19"/>
      <c r="Q338" s="19"/>
      <c r="R338" s="20"/>
      <c r="S338" s="19"/>
    </row>
    <row r="339" spans="12:19" x14ac:dyDescent="0.4">
      <c r="L339" s="17"/>
      <c r="M339" s="18"/>
      <c r="N339" s="18"/>
      <c r="O339" s="17"/>
      <c r="P339" s="19"/>
      <c r="Q339" s="19"/>
      <c r="R339" s="20"/>
      <c r="S339" s="19"/>
    </row>
    <row r="340" spans="12:19" x14ac:dyDescent="0.4">
      <c r="L340" s="17"/>
      <c r="M340" s="18"/>
      <c r="N340" s="18"/>
      <c r="O340" s="17"/>
      <c r="P340" s="19"/>
      <c r="Q340" s="19"/>
      <c r="R340" s="20"/>
      <c r="S340" s="19"/>
    </row>
    <row r="341" spans="12:19" x14ac:dyDescent="0.4">
      <c r="L341" s="17"/>
      <c r="M341" s="18"/>
      <c r="N341" s="18"/>
      <c r="O341" s="17"/>
      <c r="P341" s="19"/>
      <c r="Q341" s="19"/>
      <c r="R341" s="20"/>
      <c r="S341" s="19"/>
    </row>
    <row r="342" spans="12:19" x14ac:dyDescent="0.4">
      <c r="L342" s="17"/>
      <c r="M342" s="18"/>
      <c r="N342" s="18"/>
      <c r="O342" s="17"/>
      <c r="P342" s="19"/>
      <c r="Q342" s="19"/>
      <c r="R342" s="20"/>
      <c r="S342" s="19"/>
    </row>
    <row r="343" spans="12:19" x14ac:dyDescent="0.4">
      <c r="L343" s="17"/>
      <c r="M343" s="18"/>
      <c r="N343" s="18"/>
      <c r="O343" s="17"/>
      <c r="P343" s="19"/>
      <c r="Q343" s="19"/>
      <c r="R343" s="20"/>
      <c r="S343" s="19"/>
    </row>
    <row r="344" spans="12:19" x14ac:dyDescent="0.4">
      <c r="L344" s="17"/>
      <c r="M344" s="18"/>
      <c r="N344" s="18"/>
      <c r="O344" s="17"/>
      <c r="P344" s="19"/>
      <c r="Q344" s="19"/>
      <c r="R344" s="20"/>
      <c r="S344" s="19"/>
    </row>
    <row r="345" spans="12:19" x14ac:dyDescent="0.4">
      <c r="L345" s="17"/>
      <c r="M345" s="18"/>
      <c r="N345" s="18"/>
      <c r="O345" s="17"/>
      <c r="P345" s="19"/>
      <c r="Q345" s="19"/>
      <c r="R345" s="20"/>
      <c r="S345" s="19"/>
    </row>
    <row r="346" spans="12:19" x14ac:dyDescent="0.4">
      <c r="L346" s="17"/>
      <c r="M346" s="18"/>
      <c r="N346" s="18"/>
      <c r="O346" s="17"/>
      <c r="P346" s="19"/>
      <c r="Q346" s="19"/>
      <c r="R346" s="20"/>
      <c r="S346" s="19"/>
    </row>
    <row r="347" spans="12:19" x14ac:dyDescent="0.4">
      <c r="L347" s="17"/>
      <c r="M347" s="18"/>
      <c r="N347" s="18"/>
      <c r="O347" s="17"/>
      <c r="P347" s="19"/>
      <c r="Q347" s="19"/>
      <c r="R347" s="20"/>
      <c r="S347" s="19"/>
    </row>
    <row r="348" spans="12:19" x14ac:dyDescent="0.4">
      <c r="L348" s="17"/>
      <c r="M348" s="18"/>
      <c r="N348" s="18"/>
      <c r="O348" s="17"/>
      <c r="P348" s="19"/>
      <c r="Q348" s="19"/>
      <c r="R348" s="20"/>
      <c r="S348" s="19"/>
    </row>
    <row r="349" spans="12:19" x14ac:dyDescent="0.4">
      <c r="L349" s="17"/>
      <c r="M349" s="18"/>
      <c r="N349" s="18"/>
      <c r="O349" s="17"/>
      <c r="P349" s="19"/>
      <c r="Q349" s="19"/>
      <c r="R349" s="20"/>
      <c r="S349" s="19"/>
    </row>
    <row r="350" spans="12:19" x14ac:dyDescent="0.4">
      <c r="L350" s="17"/>
      <c r="M350" s="18"/>
      <c r="N350" s="18"/>
      <c r="O350" s="17"/>
      <c r="P350" s="19"/>
      <c r="Q350" s="19"/>
      <c r="R350" s="20"/>
      <c r="S350" s="19"/>
    </row>
    <row r="351" spans="12:19" x14ac:dyDescent="0.4">
      <c r="L351" s="17"/>
      <c r="M351" s="18"/>
      <c r="N351" s="18"/>
      <c r="O351" s="17"/>
      <c r="P351" s="19"/>
      <c r="Q351" s="19"/>
      <c r="R351" s="20"/>
      <c r="S351" s="19"/>
    </row>
    <row r="352" spans="12:19" x14ac:dyDescent="0.4">
      <c r="L352" s="17"/>
      <c r="M352" s="18"/>
      <c r="N352" s="18"/>
      <c r="O352" s="17"/>
      <c r="P352" s="19"/>
      <c r="Q352" s="19"/>
      <c r="R352" s="20"/>
      <c r="S352" s="19"/>
    </row>
    <row r="353" spans="12:19" x14ac:dyDescent="0.4">
      <c r="L353" s="17"/>
      <c r="M353" s="18"/>
      <c r="N353" s="18"/>
      <c r="O353" s="17"/>
      <c r="P353" s="19"/>
      <c r="Q353" s="19"/>
      <c r="R353" s="20"/>
      <c r="S353" s="19"/>
    </row>
    <row r="354" spans="12:19" x14ac:dyDescent="0.4">
      <c r="L354" s="17"/>
      <c r="M354" s="18"/>
      <c r="N354" s="18"/>
      <c r="O354" s="17"/>
      <c r="P354" s="19"/>
      <c r="Q354" s="19"/>
      <c r="R354" s="20"/>
      <c r="S354" s="19"/>
    </row>
    <row r="355" spans="12:19" x14ac:dyDescent="0.4">
      <c r="L355" s="17"/>
      <c r="M355" s="18"/>
      <c r="N355" s="18"/>
      <c r="O355" s="17"/>
      <c r="P355" s="19"/>
      <c r="Q355" s="19"/>
      <c r="R355" s="20"/>
      <c r="S355" s="19"/>
    </row>
    <row r="356" spans="12:19" x14ac:dyDescent="0.4">
      <c r="L356" s="17"/>
      <c r="M356" s="18"/>
      <c r="N356" s="18"/>
      <c r="O356" s="17"/>
      <c r="P356" s="19"/>
      <c r="Q356" s="19"/>
      <c r="R356" s="20"/>
      <c r="S356" s="19"/>
    </row>
    <row r="357" spans="12:19" x14ac:dyDescent="0.4">
      <c r="L357" s="17"/>
      <c r="M357" s="18"/>
      <c r="N357" s="18"/>
      <c r="O357" s="17"/>
      <c r="P357" s="19"/>
      <c r="Q357" s="19"/>
      <c r="R357" s="20"/>
      <c r="S357" s="19"/>
    </row>
    <row r="358" spans="12:19" x14ac:dyDescent="0.4">
      <c r="L358" s="17"/>
      <c r="M358" s="18"/>
      <c r="N358" s="18"/>
      <c r="O358" s="17"/>
      <c r="P358" s="19"/>
      <c r="Q358" s="19"/>
      <c r="R358" s="20"/>
      <c r="S358" s="19"/>
    </row>
    <row r="359" spans="12:19" x14ac:dyDescent="0.4">
      <c r="L359" s="17"/>
      <c r="M359" s="18"/>
      <c r="N359" s="18"/>
      <c r="O359" s="17"/>
      <c r="P359" s="19"/>
      <c r="Q359" s="19"/>
      <c r="R359" s="20"/>
      <c r="S359" s="19"/>
    </row>
    <row r="360" spans="12:19" x14ac:dyDescent="0.4">
      <c r="L360" s="17"/>
      <c r="M360" s="18"/>
      <c r="N360" s="18"/>
      <c r="O360" s="17"/>
      <c r="P360" s="19"/>
      <c r="Q360" s="19"/>
      <c r="R360" s="20"/>
      <c r="S360" s="19"/>
    </row>
    <row r="361" spans="12:19" x14ac:dyDescent="0.4">
      <c r="L361" s="17"/>
      <c r="M361" s="18"/>
      <c r="N361" s="18"/>
      <c r="O361" s="17"/>
      <c r="P361" s="19"/>
      <c r="Q361" s="19"/>
      <c r="R361" s="20"/>
      <c r="S361" s="19"/>
    </row>
    <row r="362" spans="12:19" x14ac:dyDescent="0.4">
      <c r="L362" s="17"/>
      <c r="M362" s="18"/>
      <c r="N362" s="18"/>
      <c r="O362" s="17"/>
      <c r="P362" s="19"/>
      <c r="Q362" s="19"/>
      <c r="R362" s="20"/>
      <c r="S362" s="19"/>
    </row>
    <row r="363" spans="12:19" x14ac:dyDescent="0.4">
      <c r="L363" s="17"/>
      <c r="M363" s="18"/>
      <c r="N363" s="18"/>
      <c r="O363" s="17"/>
      <c r="P363" s="19"/>
      <c r="Q363" s="19"/>
      <c r="R363" s="20"/>
      <c r="S363" s="19"/>
    </row>
    <row r="364" spans="12:19" x14ac:dyDescent="0.4">
      <c r="L364" s="17"/>
      <c r="M364" s="18"/>
      <c r="N364" s="18"/>
      <c r="O364" s="17"/>
      <c r="P364" s="19"/>
      <c r="Q364" s="19"/>
      <c r="R364" s="20"/>
      <c r="S364" s="19"/>
    </row>
    <row r="365" spans="12:19" x14ac:dyDescent="0.4">
      <c r="L365" s="17"/>
      <c r="M365" s="18"/>
      <c r="N365" s="18"/>
      <c r="O365" s="17"/>
      <c r="P365" s="19"/>
      <c r="Q365" s="19"/>
      <c r="R365" s="20"/>
      <c r="S365" s="19"/>
    </row>
    <row r="366" spans="12:19" x14ac:dyDescent="0.4">
      <c r="L366" s="17"/>
      <c r="M366" s="18"/>
      <c r="N366" s="18"/>
      <c r="O366" s="17"/>
      <c r="P366" s="19"/>
      <c r="Q366" s="19"/>
      <c r="R366" s="20"/>
      <c r="S366" s="19"/>
    </row>
    <row r="367" spans="12:19" x14ac:dyDescent="0.4">
      <c r="L367" s="17"/>
      <c r="M367" s="18"/>
      <c r="N367" s="18"/>
      <c r="O367" s="17"/>
      <c r="P367" s="19"/>
      <c r="Q367" s="19"/>
      <c r="R367" s="20"/>
      <c r="S367" s="19"/>
    </row>
    <row r="368" spans="12:19" x14ac:dyDescent="0.4">
      <c r="L368" s="17"/>
      <c r="M368" s="18"/>
      <c r="N368" s="18"/>
      <c r="O368" s="17"/>
      <c r="P368" s="19"/>
      <c r="Q368" s="19"/>
      <c r="R368" s="20"/>
      <c r="S368" s="19"/>
    </row>
    <row r="369" spans="12:19" x14ac:dyDescent="0.4">
      <c r="L369" s="17"/>
      <c r="M369" s="18"/>
      <c r="N369" s="18"/>
      <c r="O369" s="17"/>
      <c r="P369" s="19"/>
      <c r="Q369" s="19"/>
      <c r="R369" s="20"/>
      <c r="S369" s="19"/>
    </row>
    <row r="370" spans="12:19" x14ac:dyDescent="0.4">
      <c r="L370" s="17"/>
      <c r="M370" s="18"/>
      <c r="N370" s="18"/>
      <c r="O370" s="17"/>
      <c r="P370" s="19"/>
      <c r="Q370" s="19"/>
      <c r="R370" s="20"/>
      <c r="S370" s="19"/>
    </row>
    <row r="371" spans="12:19" x14ac:dyDescent="0.4">
      <c r="L371" s="17"/>
      <c r="M371" s="18"/>
      <c r="N371" s="18"/>
      <c r="O371" s="17"/>
      <c r="P371" s="19"/>
      <c r="Q371" s="19"/>
      <c r="R371" s="20"/>
      <c r="S371" s="19"/>
    </row>
    <row r="372" spans="12:19" x14ac:dyDescent="0.4">
      <c r="L372" s="17"/>
      <c r="M372" s="18"/>
      <c r="N372" s="18"/>
      <c r="O372" s="17"/>
      <c r="P372" s="19"/>
      <c r="Q372" s="19"/>
      <c r="R372" s="20"/>
      <c r="S372" s="19"/>
    </row>
    <row r="373" spans="12:19" x14ac:dyDescent="0.4">
      <c r="L373" s="17"/>
      <c r="M373" s="18"/>
      <c r="N373" s="18"/>
      <c r="O373" s="17"/>
      <c r="P373" s="19"/>
      <c r="Q373" s="19"/>
      <c r="R373" s="20"/>
      <c r="S373" s="19"/>
    </row>
    <row r="374" spans="12:19" x14ac:dyDescent="0.4">
      <c r="L374" s="17"/>
      <c r="M374" s="18"/>
      <c r="N374" s="18"/>
      <c r="O374" s="17"/>
      <c r="P374" s="19"/>
      <c r="Q374" s="19"/>
      <c r="R374" s="20"/>
      <c r="S374" s="19"/>
    </row>
    <row r="375" spans="12:19" x14ac:dyDescent="0.4">
      <c r="L375" s="17"/>
      <c r="M375" s="18"/>
      <c r="N375" s="18"/>
      <c r="O375" s="17"/>
      <c r="P375" s="19"/>
      <c r="Q375" s="19"/>
      <c r="R375" s="20"/>
      <c r="S375" s="19"/>
    </row>
    <row r="376" spans="12:19" x14ac:dyDescent="0.4">
      <c r="L376" s="17"/>
      <c r="M376" s="18"/>
      <c r="N376" s="18"/>
      <c r="O376" s="17"/>
      <c r="P376" s="19"/>
      <c r="Q376" s="19"/>
      <c r="R376" s="20"/>
      <c r="S376" s="19"/>
    </row>
    <row r="377" spans="12:19" x14ac:dyDescent="0.4">
      <c r="L377" s="17"/>
      <c r="M377" s="18"/>
      <c r="N377" s="18"/>
      <c r="O377" s="17"/>
      <c r="P377" s="19"/>
      <c r="Q377" s="19"/>
      <c r="R377" s="20"/>
      <c r="S377" s="19"/>
    </row>
    <row r="378" spans="12:19" x14ac:dyDescent="0.4">
      <c r="L378" s="17"/>
      <c r="M378" s="18"/>
      <c r="N378" s="18"/>
      <c r="O378" s="17"/>
      <c r="P378" s="19"/>
      <c r="Q378" s="19"/>
      <c r="R378" s="20"/>
      <c r="S378" s="19"/>
    </row>
    <row r="379" spans="12:19" x14ac:dyDescent="0.4">
      <c r="L379" s="17"/>
      <c r="M379" s="18"/>
      <c r="N379" s="18"/>
      <c r="O379" s="17"/>
      <c r="P379" s="19"/>
      <c r="Q379" s="19"/>
      <c r="R379" s="20"/>
      <c r="S379" s="19"/>
    </row>
    <row r="380" spans="12:19" x14ac:dyDescent="0.4">
      <c r="L380" s="17"/>
      <c r="M380" s="18"/>
      <c r="N380" s="18"/>
      <c r="O380" s="17"/>
      <c r="P380" s="19"/>
      <c r="Q380" s="19"/>
      <c r="R380" s="20"/>
      <c r="S380" s="19"/>
    </row>
    <row r="381" spans="12:19" x14ac:dyDescent="0.4">
      <c r="L381" s="17"/>
      <c r="M381" s="18"/>
      <c r="N381" s="18"/>
      <c r="O381" s="17"/>
      <c r="P381" s="19"/>
      <c r="Q381" s="19"/>
      <c r="R381" s="20"/>
      <c r="S381" s="19"/>
    </row>
    <row r="382" spans="12:19" x14ac:dyDescent="0.4">
      <c r="L382" s="17"/>
      <c r="M382" s="18"/>
      <c r="N382" s="18"/>
      <c r="O382" s="17"/>
      <c r="P382" s="19"/>
      <c r="Q382" s="19"/>
      <c r="R382" s="20"/>
      <c r="S382" s="19"/>
    </row>
    <row r="383" spans="12:19" x14ac:dyDescent="0.4">
      <c r="L383" s="17"/>
      <c r="M383" s="18"/>
      <c r="N383" s="18"/>
      <c r="O383" s="17"/>
      <c r="P383" s="19"/>
      <c r="Q383" s="19"/>
      <c r="R383" s="20"/>
      <c r="S383" s="19"/>
    </row>
    <row r="384" spans="12:19" x14ac:dyDescent="0.4">
      <c r="L384" s="17"/>
      <c r="M384" s="18"/>
      <c r="N384" s="18"/>
      <c r="O384" s="17"/>
      <c r="P384" s="19"/>
      <c r="Q384" s="19"/>
      <c r="R384" s="20"/>
      <c r="S384" s="19"/>
    </row>
    <row r="385" spans="12:19" x14ac:dyDescent="0.4">
      <c r="L385" s="17"/>
      <c r="M385" s="18"/>
      <c r="N385" s="18"/>
      <c r="O385" s="17"/>
      <c r="P385" s="19"/>
      <c r="Q385" s="19"/>
      <c r="R385" s="20"/>
      <c r="S385" s="19"/>
    </row>
    <row r="386" spans="12:19" x14ac:dyDescent="0.4">
      <c r="L386" s="17"/>
      <c r="M386" s="18"/>
      <c r="N386" s="18"/>
      <c r="O386" s="17"/>
      <c r="P386" s="19"/>
      <c r="Q386" s="19"/>
      <c r="R386" s="20"/>
      <c r="S386" s="19"/>
    </row>
    <row r="387" spans="12:19" x14ac:dyDescent="0.4">
      <c r="L387" s="17"/>
      <c r="M387" s="18"/>
      <c r="N387" s="18"/>
      <c r="O387" s="17"/>
      <c r="P387" s="19"/>
      <c r="Q387" s="19"/>
      <c r="R387" s="20"/>
      <c r="S387" s="19"/>
    </row>
    <row r="388" spans="12:19" x14ac:dyDescent="0.4">
      <c r="L388" s="17"/>
      <c r="M388" s="18"/>
      <c r="N388" s="18"/>
      <c r="O388" s="17"/>
      <c r="P388" s="19"/>
      <c r="Q388" s="19"/>
      <c r="R388" s="20"/>
      <c r="S388" s="19"/>
    </row>
    <row r="389" spans="12:19" x14ac:dyDescent="0.4">
      <c r="L389" s="17"/>
      <c r="M389" s="18"/>
      <c r="N389" s="18"/>
      <c r="O389" s="17"/>
      <c r="P389" s="19"/>
      <c r="Q389" s="19"/>
      <c r="R389" s="20"/>
      <c r="S389" s="19"/>
    </row>
    <row r="390" spans="12:19" x14ac:dyDescent="0.4">
      <c r="L390" s="17"/>
      <c r="M390" s="18"/>
      <c r="N390" s="18"/>
      <c r="O390" s="17"/>
      <c r="P390" s="19"/>
      <c r="Q390" s="19"/>
      <c r="R390" s="20"/>
      <c r="S390" s="19"/>
    </row>
    <row r="391" spans="12:19" x14ac:dyDescent="0.4">
      <c r="L391" s="17"/>
      <c r="M391" s="18"/>
      <c r="N391" s="18"/>
      <c r="O391" s="17"/>
      <c r="P391" s="19"/>
      <c r="Q391" s="19"/>
      <c r="R391" s="20"/>
      <c r="S391" s="19"/>
    </row>
    <row r="392" spans="12:19" x14ac:dyDescent="0.4">
      <c r="L392" s="17"/>
      <c r="M392" s="18"/>
      <c r="N392" s="18"/>
      <c r="O392" s="17"/>
      <c r="P392" s="19"/>
      <c r="Q392" s="19"/>
      <c r="R392" s="20"/>
      <c r="S392" s="19"/>
    </row>
    <row r="393" spans="12:19" x14ac:dyDescent="0.4">
      <c r="L393" s="17"/>
      <c r="M393" s="18"/>
      <c r="N393" s="18"/>
      <c r="O393" s="17"/>
      <c r="P393" s="19"/>
      <c r="Q393" s="19"/>
      <c r="R393" s="20"/>
      <c r="S393" s="19"/>
    </row>
    <row r="394" spans="12:19" x14ac:dyDescent="0.4">
      <c r="L394" s="17"/>
      <c r="M394" s="18"/>
      <c r="N394" s="18"/>
      <c r="O394" s="17"/>
      <c r="P394" s="19"/>
      <c r="Q394" s="19"/>
      <c r="R394" s="20"/>
      <c r="S394" s="19"/>
    </row>
    <row r="395" spans="12:19" x14ac:dyDescent="0.4">
      <c r="L395" s="17"/>
      <c r="M395" s="18"/>
      <c r="N395" s="18"/>
      <c r="O395" s="17"/>
      <c r="P395" s="19"/>
      <c r="Q395" s="19"/>
      <c r="R395" s="20"/>
      <c r="S395" s="19"/>
    </row>
    <row r="396" spans="12:19" x14ac:dyDescent="0.4">
      <c r="L396" s="17"/>
      <c r="M396" s="18"/>
      <c r="N396" s="18"/>
      <c r="O396" s="17"/>
      <c r="P396" s="19"/>
      <c r="Q396" s="19"/>
      <c r="R396" s="20"/>
      <c r="S396" s="19"/>
    </row>
    <row r="397" spans="12:19" x14ac:dyDescent="0.4">
      <c r="L397" s="17"/>
      <c r="M397" s="18"/>
      <c r="N397" s="18"/>
      <c r="O397" s="17"/>
      <c r="P397" s="19"/>
      <c r="Q397" s="19"/>
      <c r="R397" s="20"/>
      <c r="S397" s="19"/>
    </row>
    <row r="398" spans="12:19" x14ac:dyDescent="0.4">
      <c r="L398" s="17"/>
      <c r="M398" s="18"/>
      <c r="N398" s="18"/>
      <c r="O398" s="17"/>
      <c r="P398" s="19"/>
      <c r="Q398" s="19"/>
      <c r="R398" s="20"/>
      <c r="S398" s="19"/>
    </row>
    <row r="399" spans="12:19" x14ac:dyDescent="0.4">
      <c r="L399" s="17"/>
      <c r="M399" s="18"/>
      <c r="N399" s="18"/>
      <c r="O399" s="17"/>
      <c r="P399" s="19"/>
      <c r="Q399" s="19"/>
      <c r="R399" s="20"/>
      <c r="S399" s="19"/>
    </row>
    <row r="400" spans="12:19" x14ac:dyDescent="0.4">
      <c r="L400" s="17"/>
      <c r="M400" s="18"/>
      <c r="N400" s="18"/>
      <c r="O400" s="17"/>
      <c r="P400" s="19"/>
      <c r="Q400" s="19"/>
      <c r="R400" s="20"/>
      <c r="S400" s="19"/>
    </row>
    <row r="401" spans="12:19" x14ac:dyDescent="0.4">
      <c r="L401" s="17"/>
      <c r="M401" s="18"/>
      <c r="N401" s="18"/>
      <c r="O401" s="17"/>
      <c r="P401" s="19"/>
      <c r="Q401" s="19"/>
      <c r="R401" s="20"/>
      <c r="S401" s="19"/>
    </row>
    <row r="402" spans="12:19" x14ac:dyDescent="0.4">
      <c r="L402" s="17"/>
      <c r="M402" s="18"/>
      <c r="N402" s="18"/>
      <c r="O402" s="17"/>
      <c r="P402" s="19"/>
      <c r="Q402" s="19"/>
      <c r="R402" s="20"/>
      <c r="S402" s="19"/>
    </row>
    <row r="403" spans="12:19" x14ac:dyDescent="0.4">
      <c r="L403" s="17"/>
      <c r="M403" s="18"/>
      <c r="N403" s="18"/>
      <c r="O403" s="17"/>
      <c r="P403" s="19"/>
      <c r="Q403" s="19"/>
      <c r="R403" s="20"/>
      <c r="S403" s="19"/>
    </row>
    <row r="404" spans="12:19" x14ac:dyDescent="0.4">
      <c r="L404" s="17"/>
      <c r="M404" s="18"/>
      <c r="N404" s="18"/>
      <c r="O404" s="17"/>
      <c r="P404" s="19"/>
      <c r="Q404" s="19"/>
      <c r="R404" s="20"/>
      <c r="S404" s="19"/>
    </row>
    <row r="405" spans="12:19" x14ac:dyDescent="0.4">
      <c r="L405" s="17"/>
      <c r="M405" s="18"/>
      <c r="N405" s="18"/>
      <c r="O405" s="17"/>
      <c r="P405" s="19"/>
      <c r="Q405" s="19"/>
      <c r="R405" s="20"/>
      <c r="S405" s="19"/>
    </row>
    <row r="406" spans="12:19" x14ac:dyDescent="0.4">
      <c r="L406" s="17"/>
      <c r="M406" s="18"/>
      <c r="N406" s="18"/>
      <c r="O406" s="17"/>
      <c r="P406" s="19"/>
      <c r="Q406" s="19"/>
      <c r="R406" s="20"/>
      <c r="S406" s="19"/>
    </row>
    <row r="407" spans="12:19" x14ac:dyDescent="0.4">
      <c r="L407" s="17"/>
      <c r="M407" s="18"/>
      <c r="N407" s="18"/>
      <c r="O407" s="17"/>
      <c r="P407" s="19"/>
      <c r="Q407" s="19"/>
      <c r="R407" s="20"/>
      <c r="S407" s="19"/>
    </row>
    <row r="408" spans="12:19" x14ac:dyDescent="0.4">
      <c r="L408" s="17"/>
      <c r="M408" s="18"/>
      <c r="N408" s="18"/>
      <c r="O408" s="17"/>
      <c r="P408" s="19"/>
      <c r="Q408" s="19"/>
      <c r="R408" s="20"/>
      <c r="S408" s="19"/>
    </row>
    <row r="409" spans="12:19" x14ac:dyDescent="0.4">
      <c r="L409" s="17"/>
      <c r="M409" s="18"/>
      <c r="N409" s="18"/>
      <c r="O409" s="17"/>
      <c r="P409" s="19"/>
      <c r="Q409" s="19"/>
      <c r="R409" s="20"/>
      <c r="S409" s="19"/>
    </row>
    <row r="410" spans="12:19" x14ac:dyDescent="0.4">
      <c r="L410" s="17"/>
      <c r="M410" s="18"/>
      <c r="N410" s="18"/>
      <c r="O410" s="17"/>
      <c r="P410" s="19"/>
      <c r="Q410" s="19"/>
      <c r="R410" s="20"/>
      <c r="S410" s="19"/>
    </row>
    <row r="411" spans="12:19" x14ac:dyDescent="0.4">
      <c r="L411" s="17"/>
      <c r="M411" s="18"/>
      <c r="N411" s="18"/>
      <c r="O411" s="17"/>
      <c r="P411" s="19"/>
      <c r="Q411" s="19"/>
      <c r="R411" s="20"/>
      <c r="S411" s="19"/>
    </row>
    <row r="412" spans="12:19" x14ac:dyDescent="0.4">
      <c r="L412" s="17"/>
      <c r="M412" s="18"/>
      <c r="N412" s="18"/>
      <c r="O412" s="17"/>
      <c r="P412" s="19"/>
      <c r="Q412" s="19"/>
      <c r="R412" s="20"/>
      <c r="S412" s="19"/>
    </row>
    <row r="413" spans="12:19" x14ac:dyDescent="0.4">
      <c r="L413" s="17"/>
      <c r="M413" s="18"/>
      <c r="N413" s="18"/>
      <c r="O413" s="17"/>
      <c r="P413" s="19"/>
      <c r="Q413" s="19"/>
      <c r="R413" s="20"/>
      <c r="S413" s="19"/>
    </row>
    <row r="414" spans="12:19" x14ac:dyDescent="0.4">
      <c r="L414" s="17"/>
      <c r="M414" s="18"/>
      <c r="N414" s="18"/>
      <c r="O414" s="17"/>
      <c r="P414" s="19"/>
      <c r="Q414" s="19"/>
      <c r="R414" s="20"/>
      <c r="S414" s="19"/>
    </row>
    <row r="415" spans="12:19" x14ac:dyDescent="0.4">
      <c r="L415" s="17"/>
      <c r="M415" s="18"/>
      <c r="N415" s="18"/>
      <c r="O415" s="17"/>
      <c r="P415" s="19"/>
      <c r="Q415" s="19"/>
      <c r="R415" s="20"/>
      <c r="S415" s="19"/>
    </row>
    <row r="416" spans="12:19" x14ac:dyDescent="0.4">
      <c r="L416" s="17"/>
      <c r="M416" s="18"/>
      <c r="N416" s="18"/>
      <c r="O416" s="17"/>
      <c r="P416" s="19"/>
      <c r="Q416" s="19"/>
      <c r="R416" s="20"/>
      <c r="S416" s="19"/>
    </row>
    <row r="417" spans="12:19" x14ac:dyDescent="0.4">
      <c r="L417" s="17"/>
      <c r="M417" s="18"/>
      <c r="N417" s="18"/>
      <c r="O417" s="17"/>
      <c r="P417" s="19"/>
      <c r="Q417" s="19"/>
      <c r="R417" s="20"/>
      <c r="S417" s="19"/>
    </row>
    <row r="418" spans="12:19" x14ac:dyDescent="0.4">
      <c r="L418" s="17"/>
      <c r="M418" s="18"/>
      <c r="N418" s="18"/>
      <c r="O418" s="17"/>
      <c r="P418" s="19"/>
      <c r="Q418" s="19"/>
      <c r="R418" s="20"/>
      <c r="S418" s="19"/>
    </row>
    <row r="419" spans="12:19" x14ac:dyDescent="0.4">
      <c r="L419" s="17"/>
      <c r="M419" s="18"/>
      <c r="N419" s="18"/>
      <c r="O419" s="17"/>
      <c r="P419" s="19"/>
      <c r="Q419" s="19"/>
      <c r="R419" s="20"/>
      <c r="S419" s="19"/>
    </row>
    <row r="420" spans="12:19" x14ac:dyDescent="0.4">
      <c r="L420" s="17"/>
      <c r="M420" s="18"/>
      <c r="N420" s="18"/>
      <c r="O420" s="17"/>
      <c r="P420" s="19"/>
      <c r="Q420" s="19"/>
      <c r="R420" s="20"/>
      <c r="S420" s="19"/>
    </row>
    <row r="421" spans="12:19" x14ac:dyDescent="0.4">
      <c r="L421" s="17"/>
      <c r="M421" s="18"/>
      <c r="N421" s="18"/>
      <c r="O421" s="17"/>
      <c r="P421" s="19"/>
      <c r="Q421" s="19"/>
      <c r="R421" s="20"/>
      <c r="S421" s="19"/>
    </row>
    <row r="422" spans="12:19" x14ac:dyDescent="0.4">
      <c r="L422" s="17"/>
      <c r="M422" s="18"/>
      <c r="N422" s="18"/>
      <c r="O422" s="17"/>
      <c r="P422" s="19"/>
      <c r="Q422" s="19"/>
      <c r="R422" s="20"/>
      <c r="S422" s="19"/>
    </row>
    <row r="423" spans="12:19" x14ac:dyDescent="0.4">
      <c r="L423" s="17"/>
      <c r="M423" s="18"/>
      <c r="N423" s="18"/>
      <c r="O423" s="17"/>
      <c r="P423" s="19"/>
      <c r="Q423" s="19"/>
      <c r="R423" s="20"/>
      <c r="S423" s="19"/>
    </row>
    <row r="424" spans="12:19" x14ac:dyDescent="0.4">
      <c r="L424" s="17"/>
      <c r="M424" s="18"/>
      <c r="N424" s="18"/>
      <c r="O424" s="17"/>
      <c r="P424" s="19"/>
      <c r="Q424" s="19"/>
      <c r="R424" s="20"/>
      <c r="S424" s="19"/>
    </row>
    <row r="425" spans="12:19" x14ac:dyDescent="0.4">
      <c r="L425" s="17"/>
      <c r="M425" s="18"/>
      <c r="N425" s="18"/>
      <c r="O425" s="17"/>
      <c r="P425" s="19"/>
      <c r="Q425" s="19"/>
      <c r="R425" s="20"/>
      <c r="S425" s="19"/>
    </row>
    <row r="426" spans="12:19" x14ac:dyDescent="0.4">
      <c r="L426" s="17"/>
      <c r="M426" s="18"/>
      <c r="N426" s="18"/>
      <c r="O426" s="17"/>
      <c r="P426" s="19"/>
      <c r="Q426" s="19"/>
      <c r="R426" s="20"/>
      <c r="S426" s="19"/>
    </row>
    <row r="427" spans="12:19" x14ac:dyDescent="0.4">
      <c r="L427" s="17"/>
      <c r="M427" s="18"/>
      <c r="N427" s="18"/>
      <c r="O427" s="17"/>
      <c r="P427" s="19"/>
      <c r="Q427" s="19"/>
      <c r="R427" s="20"/>
      <c r="S427" s="19"/>
    </row>
    <row r="428" spans="12:19" x14ac:dyDescent="0.4">
      <c r="L428" s="17"/>
      <c r="M428" s="18"/>
      <c r="N428" s="18"/>
      <c r="O428" s="17"/>
      <c r="P428" s="19"/>
      <c r="Q428" s="19"/>
      <c r="R428" s="20"/>
      <c r="S428" s="19"/>
    </row>
    <row r="429" spans="12:19" x14ac:dyDescent="0.4">
      <c r="L429" s="17"/>
      <c r="M429" s="18"/>
      <c r="N429" s="18"/>
      <c r="O429" s="17"/>
      <c r="P429" s="19"/>
      <c r="Q429" s="19"/>
      <c r="R429" s="20"/>
      <c r="S429" s="19"/>
    </row>
    <row r="430" spans="12:19" x14ac:dyDescent="0.4">
      <c r="L430" s="17"/>
      <c r="M430" s="18"/>
      <c r="N430" s="18"/>
      <c r="O430" s="17"/>
      <c r="P430" s="19"/>
      <c r="Q430" s="19"/>
      <c r="R430" s="20"/>
      <c r="S430" s="19"/>
    </row>
    <row r="431" spans="12:19" x14ac:dyDescent="0.4">
      <c r="L431" s="17"/>
      <c r="M431" s="18"/>
      <c r="N431" s="18"/>
      <c r="O431" s="17"/>
      <c r="P431" s="19"/>
      <c r="Q431" s="19"/>
      <c r="R431" s="20"/>
      <c r="S431" s="19"/>
    </row>
    <row r="432" spans="12:19" x14ac:dyDescent="0.4">
      <c r="L432" s="17"/>
      <c r="M432" s="18"/>
      <c r="N432" s="18"/>
      <c r="O432" s="17"/>
      <c r="P432" s="19"/>
      <c r="Q432" s="19"/>
      <c r="R432" s="20"/>
      <c r="S432" s="19"/>
    </row>
    <row r="433" spans="12:19" x14ac:dyDescent="0.4">
      <c r="L433" s="17"/>
      <c r="M433" s="18"/>
      <c r="N433" s="18"/>
      <c r="O433" s="17"/>
      <c r="P433" s="19"/>
      <c r="Q433" s="19"/>
      <c r="R433" s="20"/>
      <c r="S433" s="19"/>
    </row>
    <row r="434" spans="12:19" x14ac:dyDescent="0.4">
      <c r="L434" s="17"/>
      <c r="M434" s="18"/>
      <c r="N434" s="18"/>
      <c r="O434" s="17"/>
      <c r="P434" s="19"/>
      <c r="Q434" s="19"/>
      <c r="R434" s="20"/>
      <c r="S434" s="19"/>
    </row>
    <row r="435" spans="12:19" x14ac:dyDescent="0.4">
      <c r="L435" s="17"/>
      <c r="M435" s="18"/>
      <c r="N435" s="18"/>
      <c r="O435" s="17"/>
      <c r="P435" s="19"/>
      <c r="Q435" s="19"/>
      <c r="R435" s="20"/>
      <c r="S435" s="19"/>
    </row>
    <row r="436" spans="12:19" x14ac:dyDescent="0.4">
      <c r="L436" s="17"/>
      <c r="M436" s="18"/>
      <c r="N436" s="18"/>
      <c r="O436" s="17"/>
      <c r="P436" s="19"/>
      <c r="Q436" s="19"/>
      <c r="R436" s="20"/>
      <c r="S436" s="19"/>
    </row>
    <row r="437" spans="12:19" x14ac:dyDescent="0.4">
      <c r="L437" s="17"/>
      <c r="M437" s="18"/>
      <c r="N437" s="18"/>
      <c r="O437" s="17"/>
      <c r="P437" s="19"/>
      <c r="Q437" s="19"/>
      <c r="R437" s="20"/>
      <c r="S437" s="19"/>
    </row>
    <row r="438" spans="12:19" x14ac:dyDescent="0.4">
      <c r="L438" s="17"/>
      <c r="M438" s="18"/>
      <c r="N438" s="18"/>
      <c r="O438" s="17"/>
      <c r="P438" s="19"/>
      <c r="Q438" s="19"/>
      <c r="R438" s="20"/>
      <c r="S438" s="19"/>
    </row>
    <row r="439" spans="12:19" x14ac:dyDescent="0.4">
      <c r="L439" s="17"/>
      <c r="M439" s="18"/>
      <c r="N439" s="18"/>
      <c r="O439" s="17"/>
      <c r="P439" s="19"/>
      <c r="Q439" s="19"/>
      <c r="R439" s="20"/>
      <c r="S439" s="19"/>
    </row>
    <row r="440" spans="12:19" x14ac:dyDescent="0.4">
      <c r="L440" s="17"/>
      <c r="M440" s="18"/>
      <c r="N440" s="18"/>
      <c r="O440" s="17"/>
      <c r="P440" s="19"/>
      <c r="Q440" s="19"/>
      <c r="R440" s="20"/>
      <c r="S440" s="19"/>
    </row>
    <row r="441" spans="12:19" x14ac:dyDescent="0.4">
      <c r="L441" s="17"/>
      <c r="M441" s="18"/>
      <c r="N441" s="18"/>
      <c r="O441" s="17"/>
      <c r="P441" s="19"/>
      <c r="Q441" s="19"/>
      <c r="R441" s="20"/>
      <c r="S441" s="19"/>
    </row>
    <row r="442" spans="12:19" x14ac:dyDescent="0.4">
      <c r="L442" s="17"/>
      <c r="M442" s="18"/>
      <c r="N442" s="18"/>
      <c r="O442" s="17"/>
      <c r="P442" s="19"/>
      <c r="Q442" s="19"/>
      <c r="R442" s="20"/>
      <c r="S442" s="19"/>
    </row>
    <row r="443" spans="12:19" x14ac:dyDescent="0.4">
      <c r="L443" s="17"/>
      <c r="M443" s="18"/>
      <c r="N443" s="18"/>
      <c r="O443" s="17"/>
      <c r="P443" s="19"/>
      <c r="Q443" s="19"/>
      <c r="R443" s="20"/>
      <c r="S443" s="19"/>
    </row>
    <row r="444" spans="12:19" x14ac:dyDescent="0.4">
      <c r="L444" s="17"/>
      <c r="M444" s="18"/>
      <c r="N444" s="18"/>
      <c r="O444" s="17"/>
      <c r="P444" s="19"/>
      <c r="Q444" s="19"/>
      <c r="R444" s="20"/>
      <c r="S444" s="19"/>
    </row>
    <row r="445" spans="12:19" x14ac:dyDescent="0.4">
      <c r="L445" s="17"/>
      <c r="M445" s="18"/>
      <c r="N445" s="18"/>
      <c r="O445" s="17"/>
      <c r="P445" s="19"/>
      <c r="Q445" s="19"/>
      <c r="R445" s="20"/>
      <c r="S445" s="19"/>
    </row>
    <row r="446" spans="12:19" x14ac:dyDescent="0.4">
      <c r="L446" s="17"/>
      <c r="M446" s="18"/>
      <c r="N446" s="18"/>
      <c r="O446" s="17"/>
      <c r="P446" s="19"/>
      <c r="Q446" s="19"/>
      <c r="R446" s="20"/>
      <c r="S446" s="19"/>
    </row>
    <row r="447" spans="12:19" x14ac:dyDescent="0.4">
      <c r="L447" s="17"/>
      <c r="M447" s="18"/>
      <c r="N447" s="18"/>
      <c r="O447" s="17"/>
      <c r="P447" s="19"/>
      <c r="Q447" s="19"/>
      <c r="R447" s="20"/>
      <c r="S447" s="19"/>
    </row>
    <row r="448" spans="12:19" x14ac:dyDescent="0.4">
      <c r="L448" s="17"/>
      <c r="M448" s="18"/>
      <c r="N448" s="18"/>
      <c r="O448" s="17"/>
      <c r="P448" s="19"/>
      <c r="Q448" s="19"/>
      <c r="R448" s="20"/>
      <c r="S448" s="19"/>
    </row>
    <row r="449" spans="12:19" x14ac:dyDescent="0.4">
      <c r="L449" s="17"/>
      <c r="M449" s="18"/>
      <c r="N449" s="18"/>
      <c r="O449" s="17"/>
      <c r="P449" s="19"/>
      <c r="Q449" s="19"/>
      <c r="R449" s="20"/>
      <c r="S449" s="19"/>
    </row>
    <row r="450" spans="12:19" x14ac:dyDescent="0.4">
      <c r="L450" s="17"/>
      <c r="M450" s="18"/>
      <c r="N450" s="18"/>
      <c r="O450" s="17"/>
      <c r="P450" s="19"/>
      <c r="Q450" s="19"/>
      <c r="R450" s="20"/>
      <c r="S450" s="19"/>
    </row>
    <row r="451" spans="12:19" x14ac:dyDescent="0.4">
      <c r="L451" s="17"/>
      <c r="M451" s="18"/>
      <c r="N451" s="18"/>
      <c r="O451" s="17"/>
      <c r="P451" s="19"/>
      <c r="Q451" s="19"/>
      <c r="R451" s="20"/>
      <c r="S451" s="19"/>
    </row>
    <row r="452" spans="12:19" x14ac:dyDescent="0.4">
      <c r="L452" s="17"/>
      <c r="M452" s="18"/>
      <c r="N452" s="18"/>
      <c r="O452" s="17"/>
      <c r="P452" s="19"/>
      <c r="Q452" s="19"/>
      <c r="R452" s="20"/>
      <c r="S452" s="19"/>
    </row>
    <row r="453" spans="12:19" x14ac:dyDescent="0.4">
      <c r="L453" s="17"/>
      <c r="M453" s="18"/>
      <c r="N453" s="18"/>
      <c r="O453" s="17"/>
      <c r="P453" s="19"/>
      <c r="Q453" s="19"/>
      <c r="R453" s="20"/>
      <c r="S453" s="19"/>
    </row>
    <row r="454" spans="12:19" x14ac:dyDescent="0.4">
      <c r="L454" s="17"/>
      <c r="M454" s="18"/>
      <c r="N454" s="18"/>
      <c r="O454" s="17"/>
      <c r="P454" s="19"/>
      <c r="Q454" s="19"/>
      <c r="R454" s="20"/>
      <c r="S454" s="19"/>
    </row>
    <row r="455" spans="12:19" x14ac:dyDescent="0.4">
      <c r="L455" s="17"/>
      <c r="M455" s="18"/>
      <c r="N455" s="18"/>
      <c r="O455" s="17"/>
      <c r="P455" s="19"/>
      <c r="Q455" s="19"/>
      <c r="R455" s="20"/>
      <c r="S455" s="19"/>
    </row>
    <row r="456" spans="12:19" x14ac:dyDescent="0.4">
      <c r="L456" s="17"/>
      <c r="M456" s="18"/>
      <c r="N456" s="18"/>
      <c r="O456" s="17"/>
      <c r="P456" s="19"/>
      <c r="Q456" s="19"/>
      <c r="R456" s="20"/>
      <c r="S456" s="19"/>
    </row>
    <row r="457" spans="12:19" x14ac:dyDescent="0.4">
      <c r="L457" s="17"/>
      <c r="M457" s="18"/>
      <c r="N457" s="18"/>
      <c r="O457" s="17"/>
      <c r="P457" s="19"/>
      <c r="Q457" s="19"/>
      <c r="R457" s="20"/>
      <c r="S457" s="19"/>
    </row>
    <row r="458" spans="12:19" x14ac:dyDescent="0.4">
      <c r="L458" s="17"/>
      <c r="M458" s="18"/>
      <c r="N458" s="18"/>
      <c r="O458" s="17"/>
      <c r="P458" s="19"/>
      <c r="Q458" s="19"/>
      <c r="R458" s="20"/>
      <c r="S458" s="19"/>
    </row>
    <row r="459" spans="12:19" x14ac:dyDescent="0.4">
      <c r="L459" s="17"/>
      <c r="M459" s="18"/>
      <c r="N459" s="18"/>
      <c r="O459" s="17"/>
      <c r="P459" s="19"/>
      <c r="Q459" s="19"/>
      <c r="R459" s="20"/>
      <c r="S459" s="19"/>
    </row>
    <row r="460" spans="12:19" x14ac:dyDescent="0.4">
      <c r="L460" s="17"/>
      <c r="M460" s="18"/>
      <c r="N460" s="18"/>
      <c r="O460" s="17"/>
      <c r="P460" s="19"/>
      <c r="Q460" s="19"/>
      <c r="R460" s="20"/>
      <c r="S460" s="19"/>
    </row>
    <row r="461" spans="12:19" x14ac:dyDescent="0.4">
      <c r="L461" s="17"/>
      <c r="M461" s="18"/>
      <c r="N461" s="18"/>
      <c r="O461" s="17"/>
      <c r="P461" s="19"/>
      <c r="Q461" s="19"/>
      <c r="R461" s="20"/>
      <c r="S461" s="19"/>
    </row>
    <row r="462" spans="12:19" x14ac:dyDescent="0.4">
      <c r="L462" s="17"/>
      <c r="M462" s="18"/>
      <c r="N462" s="18"/>
      <c r="O462" s="17"/>
      <c r="P462" s="19"/>
      <c r="Q462" s="19"/>
      <c r="R462" s="20"/>
      <c r="S462" s="19"/>
    </row>
    <row r="463" spans="12:19" x14ac:dyDescent="0.4">
      <c r="L463" s="17"/>
      <c r="M463" s="18"/>
      <c r="N463" s="18"/>
      <c r="O463" s="17"/>
      <c r="P463" s="19"/>
      <c r="Q463" s="19"/>
      <c r="R463" s="20"/>
      <c r="S463" s="19"/>
    </row>
    <row r="464" spans="12:19" x14ac:dyDescent="0.4">
      <c r="L464" s="17"/>
      <c r="M464" s="18"/>
      <c r="N464" s="18"/>
      <c r="O464" s="17"/>
      <c r="P464" s="19"/>
      <c r="Q464" s="19"/>
      <c r="R464" s="20"/>
      <c r="S464" s="19"/>
    </row>
    <row r="465" spans="12:19" x14ac:dyDescent="0.4">
      <c r="L465" s="17"/>
      <c r="M465" s="18"/>
      <c r="N465" s="18"/>
      <c r="O465" s="17"/>
      <c r="P465" s="19"/>
      <c r="Q465" s="19"/>
      <c r="R465" s="20"/>
      <c r="S465" s="19"/>
    </row>
    <row r="466" spans="12:19" x14ac:dyDescent="0.4">
      <c r="L466" s="17"/>
      <c r="M466" s="18"/>
      <c r="N466" s="18"/>
      <c r="O466" s="17"/>
      <c r="P466" s="19"/>
      <c r="Q466" s="19"/>
      <c r="R466" s="20"/>
      <c r="S466" s="19"/>
    </row>
    <row r="467" spans="12:19" x14ac:dyDescent="0.4">
      <c r="L467" s="17"/>
      <c r="M467" s="18"/>
      <c r="N467" s="18"/>
      <c r="O467" s="17"/>
      <c r="P467" s="19"/>
      <c r="Q467" s="19"/>
      <c r="R467" s="20"/>
      <c r="S467" s="19"/>
    </row>
    <row r="468" spans="12:19" x14ac:dyDescent="0.4">
      <c r="L468" s="17"/>
      <c r="M468" s="18"/>
      <c r="N468" s="18"/>
      <c r="O468" s="17"/>
      <c r="P468" s="19"/>
      <c r="Q468" s="19"/>
      <c r="R468" s="20"/>
      <c r="S468" s="19"/>
    </row>
    <row r="469" spans="12:19" x14ac:dyDescent="0.4">
      <c r="L469" s="17"/>
      <c r="M469" s="18"/>
      <c r="N469" s="18"/>
      <c r="O469" s="17"/>
      <c r="P469" s="19"/>
      <c r="Q469" s="19"/>
      <c r="R469" s="20"/>
      <c r="S469" s="19"/>
    </row>
    <row r="470" spans="12:19" x14ac:dyDescent="0.4">
      <c r="L470" s="17"/>
      <c r="M470" s="18"/>
      <c r="N470" s="18"/>
      <c r="O470" s="17"/>
      <c r="P470" s="19"/>
      <c r="Q470" s="19"/>
      <c r="R470" s="20"/>
      <c r="S470" s="19"/>
    </row>
    <row r="471" spans="12:19" x14ac:dyDescent="0.4">
      <c r="L471" s="17"/>
      <c r="M471" s="18"/>
      <c r="N471" s="18"/>
      <c r="O471" s="17"/>
      <c r="P471" s="19"/>
      <c r="Q471" s="19"/>
      <c r="R471" s="20"/>
      <c r="S471" s="19"/>
    </row>
    <row r="472" spans="12:19" x14ac:dyDescent="0.4">
      <c r="L472" s="17"/>
      <c r="M472" s="18"/>
      <c r="N472" s="18"/>
      <c r="O472" s="17"/>
      <c r="P472" s="19"/>
      <c r="Q472" s="19"/>
      <c r="R472" s="20"/>
      <c r="S472" s="19"/>
    </row>
    <row r="473" spans="12:19" x14ac:dyDescent="0.4">
      <c r="L473" s="17"/>
      <c r="M473" s="18"/>
      <c r="N473" s="18"/>
      <c r="O473" s="17"/>
      <c r="P473" s="19"/>
      <c r="Q473" s="19"/>
      <c r="R473" s="20"/>
      <c r="S473" s="19"/>
    </row>
    <row r="474" spans="12:19" x14ac:dyDescent="0.4">
      <c r="L474" s="17"/>
      <c r="M474" s="18"/>
      <c r="N474" s="18"/>
      <c r="O474" s="17"/>
      <c r="P474" s="19"/>
      <c r="Q474" s="19"/>
      <c r="R474" s="20"/>
      <c r="S474" s="19"/>
    </row>
    <row r="475" spans="12:19" x14ac:dyDescent="0.4">
      <c r="L475" s="17"/>
      <c r="M475" s="18"/>
      <c r="N475" s="18"/>
      <c r="O475" s="17"/>
      <c r="P475" s="19"/>
      <c r="Q475" s="19"/>
      <c r="R475" s="20"/>
      <c r="S475" s="19"/>
    </row>
    <row r="476" spans="12:19" x14ac:dyDescent="0.4">
      <c r="L476" s="17"/>
      <c r="M476" s="18"/>
      <c r="N476" s="18"/>
      <c r="O476" s="17"/>
      <c r="P476" s="19"/>
      <c r="Q476" s="19"/>
      <c r="R476" s="20"/>
      <c r="S476" s="19"/>
    </row>
    <row r="477" spans="12:19" x14ac:dyDescent="0.4">
      <c r="L477" s="17"/>
      <c r="M477" s="18"/>
      <c r="N477" s="18"/>
      <c r="O477" s="17"/>
      <c r="P477" s="19"/>
      <c r="Q477" s="19"/>
      <c r="R477" s="20"/>
      <c r="S477" s="19"/>
    </row>
    <row r="478" spans="12:19" x14ac:dyDescent="0.4">
      <c r="L478" s="17"/>
      <c r="M478" s="18"/>
      <c r="N478" s="18"/>
      <c r="O478" s="17"/>
      <c r="P478" s="19"/>
      <c r="Q478" s="19"/>
      <c r="R478" s="20"/>
      <c r="S478" s="19"/>
    </row>
    <row r="479" spans="12:19" x14ac:dyDescent="0.4">
      <c r="L479" s="17"/>
      <c r="M479" s="18"/>
      <c r="N479" s="18"/>
      <c r="O479" s="17"/>
      <c r="P479" s="19"/>
      <c r="Q479" s="19"/>
      <c r="R479" s="20"/>
      <c r="S479" s="19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makomachine</dc:creator>
  <cp:lastModifiedBy>makomachine</cp:lastModifiedBy>
  <dcterms:created xsi:type="dcterms:W3CDTF">2020-07-28T11:04:06Z</dcterms:created>
  <dcterms:modified xsi:type="dcterms:W3CDTF">2020-07-29T09:15:40Z</dcterms:modified>
</cp:coreProperties>
</file>